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mc:AlternateContent xmlns:mc="http://schemas.openxmlformats.org/markup-compatibility/2006">
    <mc:Choice Requires="x15">
      <x15ac:absPath xmlns:x15ac="http://schemas.microsoft.com/office/spreadsheetml/2010/11/ac" url="Z:\Efortini\Oficio Circular Modifica Boleta 2018\"/>
    </mc:Choice>
  </mc:AlternateContent>
  <bookViews>
    <workbookView xWindow="0" yWindow="0" windowWidth="28800" windowHeight="12210"/>
  </bookViews>
  <sheets>
    <sheet name="ANEXO" sheetId="5" r:id="rId1"/>
  </sheets>
  <definedNames>
    <definedName name="_xlnm.Print_Area" localSheetId="0">ANEXO!$B$1:$K$46</definedName>
  </definedNames>
  <calcPr calcId="171027"/>
  <extLst>
    <ext xmlns:mx="http://schemas.microsoft.com/office/mac/excel/2008/main" uri="{7523E5D3-25F3-A5E0-1632-64F254C22452}">
      <mx:ArchID Flags="2"/>
    </ext>
  </extLst>
</workbook>
</file>

<file path=xl/calcChain.xml><?xml version="1.0" encoding="utf-8"?>
<calcChain xmlns="http://schemas.openxmlformats.org/spreadsheetml/2006/main">
  <c r="F21" i="5" l="1"/>
  <c r="J30" i="5" s="1"/>
  <c r="J31" i="5"/>
  <c r="K22" i="5"/>
  <c r="F25" i="5"/>
  <c r="K35" i="5"/>
  <c r="F23" i="5"/>
  <c r="K23" i="5" l="1"/>
  <c r="J32" i="5"/>
  <c r="J33" i="5" s="1"/>
  <c r="K24" i="5"/>
  <c r="K25" i="5" s="1"/>
  <c r="J34" i="5" l="1"/>
  <c r="J35" i="5"/>
</calcChain>
</file>

<file path=xl/sharedStrings.xml><?xml version="1.0" encoding="utf-8"?>
<sst xmlns="http://schemas.openxmlformats.org/spreadsheetml/2006/main" count="61" uniqueCount="56">
  <si>
    <t>Medidor</t>
  </si>
  <si>
    <t>Propiedad</t>
  </si>
  <si>
    <t>Constante</t>
  </si>
  <si>
    <t xml:space="preserve">Consumo Energía </t>
  </si>
  <si>
    <t>Inyecciones</t>
  </si>
  <si>
    <t>Inyección/  Consumo (kWh)</t>
  </si>
  <si>
    <t>Valor Neto ($/kWh)</t>
  </si>
  <si>
    <t>Remanentes para descontar</t>
  </si>
  <si>
    <t>BALANCE CONSUMO E INYECCIONES</t>
  </si>
  <si>
    <t>$</t>
  </si>
  <si>
    <t>Dirección del Cliente</t>
  </si>
  <si>
    <t>N° de Cliente</t>
  </si>
  <si>
    <t>INFORMACIÓN ADICIONAL</t>
  </si>
  <si>
    <t>4.- DESCUENTOS Y REMANENTES DE ENERGÍA</t>
  </si>
  <si>
    <t>1.- DETALLES DEL CLIENTE</t>
  </si>
  <si>
    <t>Cliente</t>
  </si>
  <si>
    <t>VALOR ($)</t>
  </si>
  <si>
    <t xml:space="preserve">I.V.A. </t>
  </si>
  <si>
    <t>IPC  (B)</t>
  </si>
  <si>
    <t>Periodo de Lectura</t>
  </si>
  <si>
    <t>Electricidad Consumida</t>
  </si>
  <si>
    <t>Electricidad Consumida por sobre el limite de invierno</t>
  </si>
  <si>
    <t>2.2</t>
  </si>
  <si>
    <t>3.1</t>
  </si>
  <si>
    <t>3.2</t>
  </si>
  <si>
    <t>3.3</t>
  </si>
  <si>
    <r>
      <rPr>
        <b/>
        <sz val="11"/>
        <color theme="1"/>
        <rFont val="Calibri"/>
        <family val="2"/>
        <scheme val="minor"/>
      </rPr>
      <t>Total Cargos</t>
    </r>
    <r>
      <rPr>
        <sz val="11"/>
        <color theme="1"/>
        <rFont val="Calibri"/>
        <family val="2"/>
        <scheme val="minor"/>
      </rPr>
      <t xml:space="preserve"> (item 3.1 + item 3.2)</t>
    </r>
  </si>
  <si>
    <t>Descuentos por Inyección de  Energía</t>
  </si>
  <si>
    <t>5.- RESUMEN DE ELECTRICIDAD CONSUMIDA TOTAL A FACTURAR PARA EL MES ACTUAL</t>
  </si>
  <si>
    <t>Opción Tarifaria</t>
  </si>
  <si>
    <t>3.- VALORIZACIÓN DE LA ENERGÍA CONSUMIDA E INYECTADA DEL MES ACTUAL</t>
  </si>
  <si>
    <t xml:space="preserve">  Consumo/ Inyección
(kWh)</t>
  </si>
  <si>
    <r>
      <t xml:space="preserve">Remanentes mes anterior  (A)
</t>
    </r>
    <r>
      <rPr>
        <sz val="10"/>
        <color rgb="FFFFFFFF"/>
        <rFont val="Calibri"/>
        <family val="2"/>
      </rPr>
      <t>(Es la valorización de la energía inyectada que no logró ser descontada de las facturaciones anteriores)</t>
    </r>
    <r>
      <rPr>
        <b/>
        <sz val="12"/>
        <color rgb="FFFFFFFF"/>
        <rFont val="Calibri"/>
        <family val="2"/>
      </rPr>
      <t xml:space="preserve">
</t>
    </r>
  </si>
  <si>
    <t>Monto disponible para descontar  (D)=[Inyecciones del mes + (C)]</t>
  </si>
  <si>
    <t>Inyecciones del mes</t>
  </si>
  <si>
    <t xml:space="preserve">Inyecciones </t>
  </si>
  <si>
    <r>
      <t xml:space="preserve">Descuento por inyecciones de energía a la red del mes  (E)
</t>
    </r>
    <r>
      <rPr>
        <sz val="10"/>
        <color rgb="FFFFFFFF"/>
        <rFont val="Calibri"/>
        <family val="2"/>
      </rPr>
      <t xml:space="preserve">(Corresponde al total de descuentos utilizados para cubrir el total de cargos. No puede ser mayor al valor de "Total Cargos" de la tabla 3. </t>
    </r>
    <r>
      <rPr>
        <b/>
        <sz val="12"/>
        <color rgb="FFFFFFFF"/>
        <rFont val="Calibri"/>
        <family val="2"/>
      </rPr>
      <t xml:space="preserve">
</t>
    </r>
  </si>
  <si>
    <t xml:space="preserve">Ítem 3.1 Corresponde a la valorización neta, sin impuestos de la energía consumida del mes determinada en el Ítem 2.1, en el caso que la energía registrada el ítem 2.1 supere el límite de invierno, la energía (kWh) que sobrepase dicho límite deberá ser considerada en el ítem 3.2.
Ítem 3.2 Corresponde a la valorización neta, sin impuestos de la energía adicional de invierno, solamente se aplica en los meses de invierno y se determina cuando la energía consumida del mes determinada en el Ítem 2.1, supera el límite de invierno del cliente y se aplica únicamente a los kWh que sobrepasan este límite. 
Ítem 3.3 Corresponde a la valorización neta, sin impuestos de la energía inyectada del mes, determinada en el Ítem 2.2
</t>
  </si>
  <si>
    <t>Electricidad Consumida 350 kWh</t>
  </si>
  <si>
    <r>
      <t xml:space="preserve">ELECTRICIDAD CONSUMIDA
</t>
    </r>
    <r>
      <rPr>
        <sz val="12"/>
        <rFont val="Calibri"/>
        <family val="2"/>
        <scheme val="minor"/>
      </rPr>
      <t>(Este monto es traspasado a la facturación del mes en el cargo de  “Electricidad consumida” o “Cargo por Energía” (dependiendo la tarifa) y contiene los descuentos por aplicación de la Ley 20.571)</t>
    </r>
  </si>
  <si>
    <t>Electricidad Consumida Neta</t>
  </si>
  <si>
    <t>Nombre del Cliente</t>
  </si>
  <si>
    <t>2.1</t>
  </si>
  <si>
    <t>Lectura Anterior</t>
  </si>
  <si>
    <t>Lectura Actual</t>
  </si>
  <si>
    <r>
      <rPr>
        <i/>
        <sz val="9"/>
        <color theme="1"/>
        <rFont val="Calibri"/>
        <family val="2"/>
        <scheme val="minor"/>
      </rPr>
      <t xml:space="preserve">Ítem 2.1 Corresponde al detalle de los consumos del mes registrados por el medidor, expresados en kWh del mes. Esta cantidad se obtiene de la resta entre la lectura del mes actual y la lectura del mes anterior. El resultante se multiplica por la constante de medida de su medidor. 
Ítem 2.2 Corresponde a la energía del mes que fue generada por su sistema de generación, que no logró ser consumida y fue inyectada a la red de distribución, la cual fue registrada por el medidor y es expresada en kWh del mes. Esta cantidad se obtiene de la resta de la lectura del mes actual y la lectura del mes anterior. El resultante se multiplica por la constante de medida de su medidor. </t>
    </r>
    <r>
      <rPr>
        <sz val="9"/>
        <color theme="1"/>
        <rFont val="Calibri"/>
        <family val="2"/>
        <scheme val="minor"/>
      </rPr>
      <t xml:space="preserve">
</t>
    </r>
  </si>
  <si>
    <t>Fecha Emisión de Facturación</t>
  </si>
  <si>
    <t>Tipo de Medida</t>
  </si>
  <si>
    <t>Ítem</t>
  </si>
  <si>
    <t>Monto Total Neto ($)</t>
  </si>
  <si>
    <r>
      <t xml:space="preserve">Remanentes del mes anterior reajustados (C) = (A)*(1+(B))
</t>
    </r>
    <r>
      <rPr>
        <sz val="10"/>
        <color rgb="FFFFFFFF"/>
        <rFont val="Calibri"/>
        <family val="2"/>
      </rPr>
      <t>(Es la valorización de la energía inyectada que no logró ser descontada de las facturaciones anteriores reajustada según IPC)</t>
    </r>
    <r>
      <rPr>
        <b/>
        <sz val="12"/>
        <color rgb="FFFFFFFF"/>
        <rFont val="Calibri"/>
        <family val="2"/>
      </rPr>
      <t xml:space="preserve">
</t>
    </r>
  </si>
  <si>
    <r>
      <t xml:space="preserve">Remanente acumulado para el mes siguiente (D) - (E)
</t>
    </r>
    <r>
      <rPr>
        <sz val="10"/>
        <color rgb="FFFFFFFF"/>
        <rFont val="Calibri"/>
        <family val="2"/>
      </rPr>
      <t>(Corresponde al monto que no pudo ser descontado del mes)</t>
    </r>
  </si>
  <si>
    <t>2. DETALLE DE ENERGÍA CONSUMIDA E INYECTADA</t>
  </si>
  <si>
    <t>Folio</t>
  </si>
  <si>
    <t>Ruta</t>
  </si>
  <si>
    <t xml:space="preserve">EJEMPLO - ANEXO I: DETALLE DE BALANCE DE CARGO POR ENERGÍA E INYECCIONES LEY 20.571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</si>
</sst>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 #,##0.00"/>
    <numFmt numFmtId="165" formatCode="0.0%"/>
  </numFmts>
  <fonts count="22" x14ac:knownFonts="1">
    <font>
      <sz val="11"/>
      <color theme="1"/>
      <name val="Calibri"/>
      <family val="2"/>
      <scheme val="minor"/>
    </font>
    <font>
      <sz val="11"/>
      <color theme="1"/>
      <name val="Calibri"/>
      <family val="2"/>
      <scheme val="minor"/>
    </font>
    <font>
      <b/>
      <sz val="11"/>
      <color theme="1"/>
      <name val="Calibri"/>
      <family val="2"/>
      <scheme val="minor"/>
    </font>
    <font>
      <b/>
      <sz val="12"/>
      <color rgb="FFFFFFFF"/>
      <name val="Calibri"/>
      <family val="2"/>
    </font>
    <font>
      <sz val="12"/>
      <color rgb="FF000000"/>
      <name val="Calibri"/>
      <family val="2"/>
    </font>
    <font>
      <b/>
      <sz val="12"/>
      <color rgb="FF000000"/>
      <name val="Calibri"/>
      <family val="2"/>
    </font>
    <font>
      <sz val="16"/>
      <color theme="1"/>
      <name val="Calibri"/>
      <family val="2"/>
      <scheme val="minor"/>
    </font>
    <font>
      <b/>
      <sz val="12"/>
      <color theme="1"/>
      <name val="Calibri"/>
      <family val="2"/>
      <scheme val="minor"/>
    </font>
    <font>
      <b/>
      <sz val="16"/>
      <color theme="1"/>
      <name val="Calibri"/>
      <family val="2"/>
      <scheme val="minor"/>
    </font>
    <font>
      <b/>
      <sz val="18"/>
      <color theme="1"/>
      <name val="Calibri"/>
      <family val="2"/>
      <scheme val="minor"/>
    </font>
    <font>
      <b/>
      <sz val="20"/>
      <color theme="1"/>
      <name val="Calibri"/>
      <family val="2"/>
      <scheme val="minor"/>
    </font>
    <font>
      <sz val="11"/>
      <name val="Calibri"/>
      <family val="2"/>
      <scheme val="minor"/>
    </font>
    <font>
      <b/>
      <sz val="14"/>
      <name val="Calibri"/>
      <family val="2"/>
      <scheme val="minor"/>
    </font>
    <font>
      <b/>
      <sz val="18"/>
      <name val="Calibri"/>
      <family val="2"/>
      <scheme val="minor"/>
    </font>
    <font>
      <b/>
      <sz val="16"/>
      <name val="Calibri"/>
      <family val="2"/>
      <scheme val="minor"/>
    </font>
    <font>
      <sz val="8"/>
      <name val="Calibri"/>
      <family val="2"/>
      <scheme val="minor"/>
    </font>
    <font>
      <sz val="9"/>
      <color theme="1"/>
      <name val="Calibri"/>
      <family val="2"/>
      <scheme val="minor"/>
    </font>
    <font>
      <i/>
      <sz val="9"/>
      <color theme="1"/>
      <name val="Calibri"/>
      <family val="2"/>
      <scheme val="minor"/>
    </font>
    <font>
      <sz val="12"/>
      <color theme="1"/>
      <name val="Calibri"/>
      <family val="2"/>
      <scheme val="minor"/>
    </font>
    <font>
      <sz val="10"/>
      <color rgb="FFFFFFFF"/>
      <name val="Calibri"/>
      <family val="2"/>
    </font>
    <font>
      <sz val="12"/>
      <name val="Calibri"/>
      <family val="2"/>
      <scheme val="minor"/>
    </font>
    <font>
      <i/>
      <sz val="10"/>
      <color rgb="FF000000"/>
      <name val="Calibri"/>
      <family val="2"/>
    </font>
  </fonts>
  <fills count="3">
    <fill>
      <patternFill patternType="none"/>
    </fill>
    <fill>
      <patternFill patternType="gray125"/>
    </fill>
    <fill>
      <patternFill patternType="solid">
        <fgColor rgb="FF4472C4"/>
        <bgColor indexed="64"/>
      </patternFill>
    </fill>
  </fills>
  <borders count="11">
    <border>
      <left/>
      <right/>
      <top/>
      <bottom/>
      <diagonal/>
    </border>
    <border>
      <left style="medium">
        <color auto="1"/>
      </left>
      <right style="medium">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indexed="64"/>
      </bottom>
      <diagonal/>
    </border>
    <border>
      <left/>
      <right/>
      <top style="thin">
        <color indexed="64"/>
      </top>
      <bottom/>
      <diagonal/>
    </border>
  </borders>
  <cellStyleXfs count="2">
    <xf numFmtId="0" fontId="0" fillId="0" borderId="0"/>
    <xf numFmtId="9" fontId="1" fillId="0" borderId="0" applyFont="0" applyFill="0" applyBorder="0" applyAlignment="0" applyProtection="0"/>
  </cellStyleXfs>
  <cellXfs count="67">
    <xf numFmtId="0" fontId="0" fillId="0" borderId="0" xfId="0"/>
    <xf numFmtId="0" fontId="3" fillId="2" borderId="1" xfId="0" applyFont="1" applyFill="1" applyBorder="1" applyAlignment="1">
      <alignment horizontal="center" vertical="center"/>
    </xf>
    <xf numFmtId="164" fontId="0" fillId="0" borderId="0" xfId="0" applyNumberFormat="1" applyAlignment="1">
      <alignment wrapText="1"/>
    </xf>
    <xf numFmtId="164" fontId="3" fillId="2" borderId="2" xfId="0" applyNumberFormat="1" applyFont="1" applyFill="1" applyBorder="1" applyAlignment="1">
      <alignment horizontal="center" vertical="center" wrapText="1"/>
    </xf>
    <xf numFmtId="164" fontId="3" fillId="2" borderId="6" xfId="0" applyNumberFormat="1" applyFont="1" applyFill="1" applyBorder="1" applyAlignment="1">
      <alignment horizontal="center" vertical="center" wrapText="1"/>
    </xf>
    <xf numFmtId="164" fontId="0" fillId="0" borderId="0" xfId="0" applyNumberFormat="1" applyBorder="1" applyAlignment="1">
      <alignment wrapText="1"/>
    </xf>
    <xf numFmtId="164" fontId="4" fillId="0" borderId="2" xfId="0" applyNumberFormat="1" applyFont="1" applyBorder="1" applyAlignment="1">
      <alignment horizontal="left" vertical="center" wrapText="1"/>
    </xf>
    <xf numFmtId="0" fontId="4" fillId="0" borderId="2" xfId="0" applyFont="1" applyBorder="1" applyAlignment="1">
      <alignment horizontal="left" vertical="center" wrapText="1"/>
    </xf>
    <xf numFmtId="164" fontId="0" fillId="0" borderId="0" xfId="0" applyNumberFormat="1" applyAlignment="1">
      <alignment vertical="center" wrapText="1"/>
    </xf>
    <xf numFmtId="164" fontId="0" fillId="0" borderId="0" xfId="0" applyNumberFormat="1" applyBorder="1" applyAlignment="1">
      <alignment vertical="center" wrapText="1"/>
    </xf>
    <xf numFmtId="0" fontId="6" fillId="0" borderId="2" xfId="0" applyNumberFormat="1" applyFont="1" applyBorder="1" applyAlignment="1">
      <alignment horizontal="right" vertical="center" wrapText="1"/>
    </xf>
    <xf numFmtId="3" fontId="6" fillId="0" borderId="2" xfId="0" applyNumberFormat="1" applyFont="1" applyBorder="1" applyAlignment="1">
      <alignment horizontal="right" vertical="center" wrapText="1"/>
    </xf>
    <xf numFmtId="3" fontId="6" fillId="0" borderId="2" xfId="0" applyNumberFormat="1" applyFont="1" applyBorder="1" applyAlignment="1">
      <alignment horizontal="center" vertical="center" wrapText="1"/>
    </xf>
    <xf numFmtId="164" fontId="4" fillId="0" borderId="0" xfId="0" applyNumberFormat="1" applyFont="1" applyBorder="1" applyAlignment="1">
      <alignment horizontal="left" vertical="center" wrapText="1"/>
    </xf>
    <xf numFmtId="0" fontId="6" fillId="0" borderId="0" xfId="0" applyNumberFormat="1" applyFont="1" applyBorder="1" applyAlignment="1">
      <alignment horizontal="center" vertical="center" wrapText="1"/>
    </xf>
    <xf numFmtId="164" fontId="0" fillId="0" borderId="2" xfId="0" applyNumberFormat="1" applyBorder="1" applyAlignment="1">
      <alignment vertical="center" wrapText="1"/>
    </xf>
    <xf numFmtId="164" fontId="18" fillId="0" borderId="2" xfId="0" applyNumberFormat="1" applyFont="1" applyBorder="1" applyAlignment="1">
      <alignment horizontal="center" vertical="center" wrapText="1"/>
    </xf>
    <xf numFmtId="0" fontId="18" fillId="0" borderId="2" xfId="0" applyNumberFormat="1" applyFont="1" applyBorder="1" applyAlignment="1">
      <alignment horizontal="center" vertical="center" wrapText="1"/>
    </xf>
    <xf numFmtId="164" fontId="2" fillId="0" borderId="0" xfId="0" applyNumberFormat="1" applyFont="1" applyBorder="1" applyAlignment="1">
      <alignment horizontal="justify" vertical="center" wrapText="1"/>
    </xf>
    <xf numFmtId="0" fontId="3" fillId="2" borderId="5" xfId="0" applyFont="1" applyFill="1" applyBorder="1" applyAlignment="1">
      <alignment vertical="center" wrapText="1"/>
    </xf>
    <xf numFmtId="0" fontId="3" fillId="2" borderId="4" xfId="0" applyFont="1" applyFill="1" applyBorder="1" applyAlignment="1">
      <alignment vertical="center" wrapText="1"/>
    </xf>
    <xf numFmtId="165" fontId="6" fillId="0" borderId="2" xfId="1" applyNumberFormat="1" applyFont="1" applyBorder="1" applyAlignment="1">
      <alignment horizontal="center" vertical="center" wrapText="1"/>
    </xf>
    <xf numFmtId="3" fontId="8" fillId="0" borderId="2" xfId="0" applyNumberFormat="1" applyFont="1" applyBorder="1" applyAlignment="1">
      <alignment horizontal="center" vertical="center" wrapText="1"/>
    </xf>
    <xf numFmtId="164" fontId="3" fillId="2" borderId="8" xfId="0" applyNumberFormat="1" applyFont="1" applyFill="1" applyBorder="1" applyAlignment="1">
      <alignment horizontal="center" vertical="center" wrapText="1"/>
    </xf>
    <xf numFmtId="164" fontId="0" fillId="0" borderId="10" xfId="0" applyNumberFormat="1" applyBorder="1" applyAlignment="1">
      <alignment vertical="center" wrapText="1"/>
    </xf>
    <xf numFmtId="164" fontId="0" fillId="0" borderId="0" xfId="0" applyNumberFormat="1" applyFill="1" applyAlignment="1"/>
    <xf numFmtId="164" fontId="0" fillId="0" borderId="0" xfId="0" applyNumberFormat="1" applyFill="1" applyAlignment="1">
      <alignment wrapText="1"/>
    </xf>
    <xf numFmtId="164" fontId="0" fillId="0" borderId="0" xfId="0" applyNumberFormat="1" applyFont="1" applyFill="1" applyAlignment="1">
      <alignment vertical="center" wrapText="1"/>
    </xf>
    <xf numFmtId="164" fontId="0" fillId="0" borderId="0" xfId="0" applyNumberFormat="1" applyFill="1" applyAlignment="1">
      <alignment vertical="center" wrapText="1"/>
    </xf>
    <xf numFmtId="164" fontId="3" fillId="2" borderId="2" xfId="0" applyNumberFormat="1" applyFont="1" applyFill="1" applyBorder="1" applyAlignment="1">
      <alignment horizontal="left" vertical="center" wrapText="1"/>
    </xf>
    <xf numFmtId="164" fontId="0" fillId="0" borderId="3" xfId="0" applyNumberFormat="1" applyBorder="1" applyAlignment="1">
      <alignment horizontal="center" vertical="center" wrapText="1"/>
    </xf>
    <xf numFmtId="164" fontId="0" fillId="0" borderId="4" xfId="0" applyNumberFormat="1" applyBorder="1" applyAlignment="1">
      <alignment horizontal="center" vertical="center" wrapText="1"/>
    </xf>
    <xf numFmtId="164" fontId="0" fillId="0" borderId="2" xfId="0" applyNumberFormat="1" applyBorder="1" applyAlignment="1">
      <alignment horizontal="center" vertical="center" wrapText="1"/>
    </xf>
    <xf numFmtId="164" fontId="7" fillId="0" borderId="2" xfId="0" applyNumberFormat="1" applyFont="1" applyBorder="1" applyAlignment="1">
      <alignment horizontal="left" vertical="center" wrapText="1"/>
    </xf>
    <xf numFmtId="164" fontId="7" fillId="0" borderId="9" xfId="0" applyNumberFormat="1" applyFont="1" applyBorder="1" applyAlignment="1">
      <alignment horizontal="left" vertical="center" wrapText="1"/>
    </xf>
    <xf numFmtId="164" fontId="16" fillId="0" borderId="3" xfId="0" applyNumberFormat="1" applyFont="1" applyBorder="1" applyAlignment="1">
      <alignment horizontal="left" wrapText="1"/>
    </xf>
    <xf numFmtId="164" fontId="16" fillId="0" borderId="5" xfId="0" applyNumberFormat="1" applyFont="1" applyBorder="1" applyAlignment="1">
      <alignment horizontal="left" wrapText="1"/>
    </xf>
    <xf numFmtId="164" fontId="16" fillId="0" borderId="4" xfId="0" applyNumberFormat="1" applyFont="1" applyBorder="1" applyAlignment="1">
      <alignment horizontal="left" wrapText="1"/>
    </xf>
    <xf numFmtId="14" fontId="11" fillId="0" borderId="7" xfId="0" applyNumberFormat="1" applyFont="1" applyBorder="1" applyAlignment="1">
      <alignment horizontal="center" vertical="center" wrapText="1"/>
    </xf>
    <xf numFmtId="14" fontId="11" fillId="0" borderId="3" xfId="0" applyNumberFormat="1" applyFont="1" applyBorder="1" applyAlignment="1">
      <alignment horizontal="center" vertical="center" wrapText="1"/>
    </xf>
    <xf numFmtId="14" fontId="11" fillId="0" borderId="5" xfId="0" applyNumberFormat="1" applyFont="1" applyBorder="1" applyAlignment="1">
      <alignment horizontal="center" vertical="center" wrapText="1"/>
    </xf>
    <xf numFmtId="14" fontId="11" fillId="0" borderId="4" xfId="0" applyNumberFormat="1" applyFont="1" applyBorder="1" applyAlignment="1">
      <alignment horizontal="center" vertical="center" wrapText="1"/>
    </xf>
    <xf numFmtId="164" fontId="3" fillId="2" borderId="7" xfId="0" applyNumberFormat="1" applyFont="1" applyFill="1" applyBorder="1" applyAlignment="1">
      <alignment horizontal="left" vertical="center" wrapText="1"/>
    </xf>
    <xf numFmtId="164" fontId="3" fillId="2" borderId="3" xfId="0" applyNumberFormat="1" applyFont="1" applyFill="1" applyBorder="1" applyAlignment="1">
      <alignment horizontal="left" vertical="center" wrapText="1"/>
    </xf>
    <xf numFmtId="164" fontId="3" fillId="2" borderId="4" xfId="0" applyNumberFormat="1" applyFont="1" applyFill="1" applyBorder="1" applyAlignment="1">
      <alignment horizontal="left" vertical="center" wrapText="1"/>
    </xf>
    <xf numFmtId="0" fontId="18" fillId="0" borderId="2" xfId="0" applyNumberFormat="1" applyFont="1" applyBorder="1" applyAlignment="1">
      <alignment horizontal="center" vertical="center" wrapText="1"/>
    </xf>
    <xf numFmtId="164" fontId="3" fillId="2" borderId="8" xfId="0" applyNumberFormat="1" applyFont="1" applyFill="1" applyBorder="1" applyAlignment="1">
      <alignment horizontal="center" vertical="center" wrapText="1"/>
    </xf>
    <xf numFmtId="164" fontId="0" fillId="0" borderId="5" xfId="0" applyNumberFormat="1" applyBorder="1" applyAlignment="1">
      <alignment horizontal="center" vertical="center" wrapText="1"/>
    </xf>
    <xf numFmtId="164" fontId="10" fillId="0" borderId="0" xfId="0" applyNumberFormat="1" applyFont="1" applyBorder="1" applyAlignment="1">
      <alignment horizontal="center" vertical="center" wrapText="1"/>
    </xf>
    <xf numFmtId="164" fontId="21" fillId="0" borderId="2" xfId="0" applyNumberFormat="1" applyFont="1" applyBorder="1" applyAlignment="1">
      <alignment horizontal="left"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164" fontId="2" fillId="0" borderId="2" xfId="0" applyNumberFormat="1" applyFont="1" applyBorder="1" applyAlignment="1">
      <alignment horizontal="left" vertical="center" wrapText="1"/>
    </xf>
    <xf numFmtId="164" fontId="3" fillId="2" borderId="2" xfId="0" applyNumberFormat="1" applyFont="1" applyFill="1" applyBorder="1" applyAlignment="1">
      <alignment horizontal="left" vertical="top" wrapText="1"/>
    </xf>
    <xf numFmtId="164" fontId="3" fillId="2" borderId="2" xfId="0" applyNumberFormat="1" applyFont="1" applyFill="1" applyBorder="1" applyAlignment="1">
      <alignment horizontal="center" vertical="center" wrapText="1"/>
    </xf>
    <xf numFmtId="0" fontId="14" fillId="0" borderId="2" xfId="0" applyFont="1" applyBorder="1" applyAlignment="1">
      <alignment horizontal="center" vertical="center"/>
    </xf>
    <xf numFmtId="0" fontId="14" fillId="0" borderId="3"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4" xfId="0" applyFont="1" applyBorder="1" applyAlignment="1">
      <alignment horizontal="center" vertical="center" wrapText="1"/>
    </xf>
    <xf numFmtId="164" fontId="9" fillId="0" borderId="2" xfId="0" applyNumberFormat="1" applyFont="1" applyBorder="1" applyAlignment="1">
      <alignment horizontal="left" vertical="top" wrapText="1"/>
    </xf>
    <xf numFmtId="0" fontId="3" fillId="2" borderId="3" xfId="0" applyFont="1" applyFill="1" applyBorder="1" applyAlignment="1">
      <alignment horizontal="center" vertical="center" wrapText="1"/>
    </xf>
    <xf numFmtId="0" fontId="3" fillId="2" borderId="5" xfId="0" applyFont="1" applyFill="1" applyBorder="1" applyAlignment="1">
      <alignment horizontal="center" vertical="center" wrapText="1"/>
    </xf>
    <xf numFmtId="3" fontId="6" fillId="0" borderId="2" xfId="0" applyNumberFormat="1" applyFont="1" applyBorder="1" applyAlignment="1">
      <alignment horizontal="center" vertical="center" wrapText="1"/>
    </xf>
    <xf numFmtId="3" fontId="9" fillId="0" borderId="2" xfId="0" applyNumberFormat="1" applyFont="1" applyBorder="1" applyAlignment="1">
      <alignment horizontal="center" vertical="center" wrapText="1"/>
    </xf>
    <xf numFmtId="0" fontId="12" fillId="0" borderId="2" xfId="0" applyFont="1" applyBorder="1" applyAlignment="1">
      <alignment horizontal="left" vertical="center"/>
    </xf>
    <xf numFmtId="0" fontId="13" fillId="0" borderId="2" xfId="0" applyFont="1" applyBorder="1" applyAlignment="1">
      <alignment horizontal="center" vertic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6"/>
  <sheetViews>
    <sheetView showGridLines="0" tabSelected="1" showWhiteSpace="0" zoomScale="70" zoomScaleNormal="70" zoomScalePageLayoutView="55" workbookViewId="0">
      <selection activeCell="Q13" sqref="Q13"/>
    </sheetView>
  </sheetViews>
  <sheetFormatPr baseColWidth="10" defaultColWidth="11.7109375" defaultRowHeight="15" x14ac:dyDescent="0.25"/>
  <cols>
    <col min="1" max="1" width="3.7109375" style="2" customWidth="1"/>
    <col min="2" max="2" width="9.42578125" style="2" customWidth="1"/>
    <col min="3" max="3" width="38.85546875" style="2" customWidth="1"/>
    <col min="4" max="4" width="21.85546875" style="2" customWidth="1"/>
    <col min="5" max="5" width="19" style="2" customWidth="1"/>
    <col min="6" max="6" width="16.28515625" style="2" customWidth="1"/>
    <col min="7" max="7" width="1.5703125" style="2" customWidth="1"/>
    <col min="8" max="8" width="16" style="2" customWidth="1"/>
    <col min="9" max="9" width="22.28515625" style="2" customWidth="1"/>
    <col min="10" max="10" width="35.42578125" style="2" customWidth="1"/>
    <col min="11" max="11" width="16.28515625" style="2" customWidth="1"/>
    <col min="12" max="12" width="2.7109375" style="2" customWidth="1"/>
    <col min="13" max="16384" width="11.7109375" style="2"/>
  </cols>
  <sheetData>
    <row r="1" spans="1:11" ht="14.45" customHeight="1" x14ac:dyDescent="0.25">
      <c r="A1" s="8"/>
      <c r="B1" s="48" t="s">
        <v>55</v>
      </c>
      <c r="C1" s="48"/>
      <c r="D1" s="48"/>
      <c r="E1" s="48"/>
      <c r="F1" s="48"/>
      <c r="G1" s="48"/>
      <c r="H1" s="48"/>
      <c r="I1" s="48"/>
      <c r="J1" s="48"/>
      <c r="K1" s="48"/>
    </row>
    <row r="2" spans="1:11" ht="14.45" customHeight="1" x14ac:dyDescent="0.25">
      <c r="A2" s="8"/>
      <c r="B2" s="48"/>
      <c r="C2" s="48"/>
      <c r="D2" s="48"/>
      <c r="E2" s="48"/>
      <c r="F2" s="48"/>
      <c r="G2" s="48"/>
      <c r="H2" s="48"/>
      <c r="I2" s="48"/>
      <c r="J2" s="48"/>
      <c r="K2" s="48"/>
    </row>
    <row r="3" spans="1:11" x14ac:dyDescent="0.25">
      <c r="A3" s="8"/>
      <c r="B3" s="8"/>
      <c r="C3" s="8"/>
      <c r="D3" s="8"/>
      <c r="E3" s="8"/>
      <c r="F3" s="8"/>
      <c r="G3" s="8"/>
      <c r="H3" s="8"/>
      <c r="I3" s="8"/>
      <c r="J3" s="8"/>
      <c r="K3" s="8"/>
    </row>
    <row r="4" spans="1:11" ht="21" customHeight="1" x14ac:dyDescent="0.25">
      <c r="A4" s="8"/>
      <c r="B4" s="33" t="s">
        <v>14</v>
      </c>
      <c r="C4" s="33"/>
      <c r="D4" s="33"/>
      <c r="E4" s="33"/>
      <c r="F4" s="33"/>
      <c r="G4" s="33"/>
      <c r="H4" s="33"/>
      <c r="I4" s="33"/>
      <c r="J4" s="33"/>
      <c r="K4" s="33"/>
    </row>
    <row r="5" spans="1:11" ht="15.6" customHeight="1" x14ac:dyDescent="0.25">
      <c r="A5" s="8"/>
      <c r="B5" s="29" t="s">
        <v>41</v>
      </c>
      <c r="C5" s="29"/>
      <c r="D5" s="32"/>
      <c r="E5" s="32"/>
      <c r="F5" s="32"/>
      <c r="G5" s="32"/>
      <c r="H5" s="32"/>
      <c r="I5" s="32"/>
      <c r="J5" s="32"/>
      <c r="K5" s="32"/>
    </row>
    <row r="6" spans="1:11" ht="15.6" customHeight="1" x14ac:dyDescent="0.25">
      <c r="A6" s="8"/>
      <c r="B6" s="29" t="s">
        <v>10</v>
      </c>
      <c r="C6" s="29"/>
      <c r="D6" s="32"/>
      <c r="E6" s="32"/>
      <c r="F6" s="32"/>
      <c r="G6" s="32"/>
      <c r="H6" s="32"/>
      <c r="I6" s="32"/>
      <c r="J6" s="32"/>
      <c r="K6" s="32"/>
    </row>
    <row r="7" spans="1:11" ht="15.6" customHeight="1" x14ac:dyDescent="0.25">
      <c r="A7" s="8"/>
      <c r="B7" s="29" t="s">
        <v>11</v>
      </c>
      <c r="C7" s="29"/>
      <c r="D7" s="32"/>
      <c r="E7" s="32"/>
      <c r="F7" s="32"/>
      <c r="G7" s="32"/>
      <c r="H7" s="32"/>
      <c r="I7" s="32"/>
      <c r="J7" s="32"/>
      <c r="K7" s="32"/>
    </row>
    <row r="8" spans="1:11" ht="15.6" customHeight="1" x14ac:dyDescent="0.25">
      <c r="A8" s="8"/>
      <c r="B8" s="29" t="s">
        <v>46</v>
      </c>
      <c r="C8" s="29"/>
      <c r="D8" s="30"/>
      <c r="E8" s="47"/>
      <c r="F8" s="47"/>
      <c r="G8" s="31"/>
      <c r="H8" s="29" t="s">
        <v>53</v>
      </c>
      <c r="I8" s="29"/>
      <c r="J8" s="30"/>
      <c r="K8" s="31"/>
    </row>
    <row r="9" spans="1:11" ht="15.6" customHeight="1" x14ac:dyDescent="0.25">
      <c r="A9" s="8"/>
      <c r="B9" s="43" t="s">
        <v>29</v>
      </c>
      <c r="C9" s="44"/>
      <c r="D9" s="30"/>
      <c r="E9" s="47"/>
      <c r="F9" s="47"/>
      <c r="G9" s="47"/>
      <c r="H9" s="29" t="s">
        <v>54</v>
      </c>
      <c r="I9" s="29"/>
      <c r="J9" s="30"/>
      <c r="K9" s="31"/>
    </row>
    <row r="10" spans="1:11" ht="14.45" customHeight="1" x14ac:dyDescent="0.25">
      <c r="A10" s="8"/>
      <c r="B10" s="42" t="s">
        <v>19</v>
      </c>
      <c r="C10" s="42"/>
      <c r="D10" s="38">
        <v>42976</v>
      </c>
      <c r="E10" s="38"/>
      <c r="F10" s="38"/>
      <c r="G10" s="38"/>
      <c r="H10" s="39">
        <v>43007</v>
      </c>
      <c r="I10" s="40"/>
      <c r="J10" s="40"/>
      <c r="K10" s="41"/>
    </row>
    <row r="11" spans="1:11" ht="14.45" customHeight="1" x14ac:dyDescent="0.25">
      <c r="A11" s="8"/>
      <c r="B11" s="24"/>
      <c r="C11" s="24"/>
      <c r="D11" s="24"/>
      <c r="E11" s="24"/>
      <c r="F11" s="24"/>
      <c r="G11" s="24"/>
      <c r="H11" s="24"/>
      <c r="I11" s="24"/>
      <c r="J11" s="24"/>
      <c r="K11" s="24"/>
    </row>
    <row r="12" spans="1:11" ht="24.6" customHeight="1" x14ac:dyDescent="0.25">
      <c r="A12" s="8"/>
      <c r="B12" s="34" t="s">
        <v>52</v>
      </c>
      <c r="C12" s="34"/>
      <c r="D12" s="34"/>
      <c r="E12" s="34"/>
      <c r="F12" s="34"/>
      <c r="G12" s="34"/>
      <c r="H12" s="34"/>
      <c r="I12" s="34"/>
      <c r="J12" s="34"/>
      <c r="K12" s="34"/>
    </row>
    <row r="13" spans="1:11" ht="47.25" x14ac:dyDescent="0.25">
      <c r="A13" s="8"/>
      <c r="B13" s="23" t="s">
        <v>48</v>
      </c>
      <c r="C13" s="23" t="s">
        <v>47</v>
      </c>
      <c r="D13" s="23" t="s">
        <v>0</v>
      </c>
      <c r="E13" s="23" t="s">
        <v>1</v>
      </c>
      <c r="F13" s="46" t="s">
        <v>43</v>
      </c>
      <c r="G13" s="46"/>
      <c r="H13" s="46" t="s">
        <v>44</v>
      </c>
      <c r="I13" s="46"/>
      <c r="J13" s="23" t="s">
        <v>2</v>
      </c>
      <c r="K13" s="23" t="s">
        <v>31</v>
      </c>
    </row>
    <row r="14" spans="1:11" ht="31.35" customHeight="1" x14ac:dyDescent="0.25">
      <c r="A14" s="8"/>
      <c r="B14" s="16" t="s">
        <v>42</v>
      </c>
      <c r="C14" s="6" t="s">
        <v>3</v>
      </c>
      <c r="D14" s="17">
        <v>90028327</v>
      </c>
      <c r="E14" s="17" t="s">
        <v>15</v>
      </c>
      <c r="F14" s="45">
        <v>53000</v>
      </c>
      <c r="G14" s="45"/>
      <c r="H14" s="45">
        <v>53450</v>
      </c>
      <c r="I14" s="45"/>
      <c r="J14" s="17">
        <v>1</v>
      </c>
      <c r="K14" s="17">
        <v>450</v>
      </c>
    </row>
    <row r="15" spans="1:11" ht="31.35" customHeight="1" x14ac:dyDescent="0.25">
      <c r="A15" s="8"/>
      <c r="B15" s="16" t="s">
        <v>22</v>
      </c>
      <c r="C15" s="6" t="s">
        <v>35</v>
      </c>
      <c r="D15" s="17">
        <v>90028327</v>
      </c>
      <c r="E15" s="17" t="s">
        <v>15</v>
      </c>
      <c r="F15" s="45">
        <v>10000</v>
      </c>
      <c r="G15" s="45"/>
      <c r="H15" s="45">
        <v>10300</v>
      </c>
      <c r="I15" s="45"/>
      <c r="J15" s="17">
        <v>1</v>
      </c>
      <c r="K15" s="17">
        <v>300</v>
      </c>
    </row>
    <row r="16" spans="1:11" ht="66" customHeight="1" x14ac:dyDescent="0.25">
      <c r="A16" s="8"/>
      <c r="B16" s="35" t="s">
        <v>45</v>
      </c>
      <c r="C16" s="36"/>
      <c r="D16" s="36"/>
      <c r="E16" s="36"/>
      <c r="F16" s="36"/>
      <c r="G16" s="36"/>
      <c r="H16" s="36"/>
      <c r="I16" s="36"/>
      <c r="J16" s="36"/>
      <c r="K16" s="37"/>
    </row>
    <row r="17" spans="1:11" ht="31.35" customHeight="1" x14ac:dyDescent="0.25">
      <c r="A17" s="8"/>
      <c r="B17" s="8"/>
      <c r="C17" s="13"/>
      <c r="D17" s="14"/>
      <c r="E17" s="14"/>
      <c r="F17" s="14"/>
      <c r="G17" s="14"/>
      <c r="H17" s="14"/>
      <c r="I17" s="14"/>
      <c r="J17" s="14"/>
      <c r="K17" s="14"/>
    </row>
    <row r="18" spans="1:11" ht="27.6" customHeight="1" x14ac:dyDescent="0.25">
      <c r="A18" s="8"/>
      <c r="B18" s="33" t="s">
        <v>30</v>
      </c>
      <c r="C18" s="33"/>
      <c r="D18" s="33"/>
      <c r="E18" s="33"/>
      <c r="F18" s="33"/>
      <c r="G18" s="8"/>
      <c r="H18" s="33" t="s">
        <v>13</v>
      </c>
      <c r="I18" s="33"/>
      <c r="J18" s="33"/>
      <c r="K18" s="33"/>
    </row>
    <row r="19" spans="1:11" ht="48" customHeight="1" x14ac:dyDescent="0.25">
      <c r="A19" s="8"/>
      <c r="B19" s="1" t="s">
        <v>48</v>
      </c>
      <c r="C19" s="1" t="s">
        <v>47</v>
      </c>
      <c r="D19" s="4" t="s">
        <v>5</v>
      </c>
      <c r="E19" s="4" t="s">
        <v>6</v>
      </c>
      <c r="F19" s="4" t="s">
        <v>49</v>
      </c>
      <c r="G19" s="8"/>
      <c r="H19" s="55" t="s">
        <v>7</v>
      </c>
      <c r="I19" s="55"/>
      <c r="J19" s="55"/>
      <c r="K19" s="3" t="s">
        <v>9</v>
      </c>
    </row>
    <row r="20" spans="1:11" ht="53.25" customHeight="1" x14ac:dyDescent="0.25">
      <c r="A20" s="8"/>
      <c r="B20" s="50" t="s">
        <v>3</v>
      </c>
      <c r="C20" s="51"/>
      <c r="D20" s="51"/>
      <c r="E20" s="51"/>
      <c r="F20" s="52"/>
      <c r="G20" s="8"/>
      <c r="H20" s="54" t="s">
        <v>32</v>
      </c>
      <c r="I20" s="54"/>
      <c r="J20" s="54"/>
      <c r="K20" s="12">
        <v>10000</v>
      </c>
    </row>
    <row r="21" spans="1:11" ht="53.25" customHeight="1" x14ac:dyDescent="0.25">
      <c r="A21" s="8"/>
      <c r="B21" s="15" t="s">
        <v>23</v>
      </c>
      <c r="C21" s="6" t="s">
        <v>20</v>
      </c>
      <c r="D21" s="11">
        <v>350</v>
      </c>
      <c r="E21" s="10">
        <v>88.98</v>
      </c>
      <c r="F21" s="11">
        <f>D21*E21</f>
        <v>31143</v>
      </c>
      <c r="G21" s="8"/>
      <c r="H21" s="29" t="s">
        <v>18</v>
      </c>
      <c r="I21" s="29"/>
      <c r="J21" s="29"/>
      <c r="K21" s="21">
        <v>3.0000000000000001E-3</v>
      </c>
    </row>
    <row r="22" spans="1:11" ht="53.25" customHeight="1" x14ac:dyDescent="0.25">
      <c r="A22" s="8"/>
      <c r="B22" s="15" t="s">
        <v>24</v>
      </c>
      <c r="C22" s="7" t="s">
        <v>21</v>
      </c>
      <c r="D22" s="11">
        <v>100</v>
      </c>
      <c r="E22" s="10">
        <v>113.19</v>
      </c>
      <c r="F22" s="11">
        <v>11319</v>
      </c>
      <c r="G22" s="8"/>
      <c r="H22" s="54" t="s">
        <v>50</v>
      </c>
      <c r="I22" s="54"/>
      <c r="J22" s="54"/>
      <c r="K22" s="12">
        <f>K20*(1+K21)</f>
        <v>10029.999999999998</v>
      </c>
    </row>
    <row r="23" spans="1:11" ht="53.25" customHeight="1" x14ac:dyDescent="0.25">
      <c r="A23" s="8"/>
      <c r="B23" s="30" t="s">
        <v>26</v>
      </c>
      <c r="C23" s="47"/>
      <c r="D23" s="47"/>
      <c r="E23" s="31"/>
      <c r="F23" s="11">
        <f>SUM(F21:F22)</f>
        <v>42462</v>
      </c>
      <c r="G23" s="27"/>
      <c r="H23" s="54" t="s">
        <v>33</v>
      </c>
      <c r="I23" s="54"/>
      <c r="J23" s="54"/>
      <c r="K23" s="12">
        <f>K22+F25</f>
        <v>29442.999999999993</v>
      </c>
    </row>
    <row r="24" spans="1:11" ht="53.25" customHeight="1" x14ac:dyDescent="0.25">
      <c r="A24" s="8"/>
      <c r="B24" s="50" t="s">
        <v>4</v>
      </c>
      <c r="C24" s="51"/>
      <c r="D24" s="51"/>
      <c r="E24" s="51"/>
      <c r="F24" s="52"/>
      <c r="G24" s="28"/>
      <c r="H24" s="54" t="s">
        <v>36</v>
      </c>
      <c r="I24" s="54"/>
      <c r="J24" s="54"/>
      <c r="K24" s="12">
        <f>K23</f>
        <v>29442.999999999993</v>
      </c>
    </row>
    <row r="25" spans="1:11" ht="53.25" customHeight="1" x14ac:dyDescent="0.25">
      <c r="A25" s="8"/>
      <c r="B25" s="15" t="s">
        <v>25</v>
      </c>
      <c r="C25" s="6" t="s">
        <v>34</v>
      </c>
      <c r="D25" s="11">
        <v>300</v>
      </c>
      <c r="E25" s="10">
        <v>64.709999999999994</v>
      </c>
      <c r="F25" s="11">
        <f>D25*E25</f>
        <v>19412.999999999996</v>
      </c>
      <c r="G25" s="8"/>
      <c r="H25" s="29" t="s">
        <v>51</v>
      </c>
      <c r="I25" s="29"/>
      <c r="J25" s="29"/>
      <c r="K25" s="22">
        <f>K23-K24</f>
        <v>0</v>
      </c>
    </row>
    <row r="26" spans="1:11" ht="116.25" customHeight="1" x14ac:dyDescent="0.25">
      <c r="A26" s="8"/>
      <c r="B26" s="49" t="s">
        <v>37</v>
      </c>
      <c r="C26" s="49"/>
      <c r="D26" s="49"/>
      <c r="E26" s="49"/>
      <c r="F26" s="49"/>
      <c r="G26" s="8"/>
      <c r="H26" s="53"/>
      <c r="I26" s="53"/>
      <c r="J26" s="53"/>
      <c r="K26" s="53"/>
    </row>
    <row r="27" spans="1:11" ht="29.25" customHeight="1" x14ac:dyDescent="0.25">
      <c r="A27" s="8"/>
      <c r="B27" s="25"/>
      <c r="C27" s="26"/>
      <c r="G27" s="9"/>
      <c r="H27" s="18"/>
      <c r="I27" s="18"/>
      <c r="J27" s="18"/>
      <c r="K27" s="18"/>
    </row>
    <row r="28" spans="1:11" ht="15.75" x14ac:dyDescent="0.25">
      <c r="B28" s="33" t="s">
        <v>28</v>
      </c>
      <c r="C28" s="33"/>
      <c r="D28" s="33"/>
      <c r="E28" s="33"/>
      <c r="F28" s="33"/>
      <c r="G28" s="33"/>
      <c r="H28" s="33"/>
      <c r="I28" s="33"/>
      <c r="J28" s="33"/>
      <c r="K28" s="33"/>
    </row>
    <row r="29" spans="1:11" ht="15.75" customHeight="1" x14ac:dyDescent="0.25">
      <c r="B29" s="61" t="s">
        <v>8</v>
      </c>
      <c r="C29" s="62"/>
      <c r="D29" s="62"/>
      <c r="E29" s="62"/>
      <c r="F29" s="62"/>
      <c r="G29" s="62"/>
      <c r="H29" s="62"/>
      <c r="I29" s="62"/>
      <c r="J29" s="19" t="s">
        <v>16</v>
      </c>
      <c r="K29" s="20"/>
    </row>
    <row r="30" spans="1:11" ht="21" x14ac:dyDescent="0.25">
      <c r="B30" s="65" t="s">
        <v>38</v>
      </c>
      <c r="C30" s="65"/>
      <c r="D30" s="65"/>
      <c r="E30" s="65"/>
      <c r="F30" s="65"/>
      <c r="G30" s="65"/>
      <c r="H30" s="65"/>
      <c r="I30" s="65"/>
      <c r="J30" s="63">
        <f>F21</f>
        <v>31143</v>
      </c>
      <c r="K30" s="63"/>
    </row>
    <row r="31" spans="1:11" ht="21" x14ac:dyDescent="0.25">
      <c r="B31" s="65" t="s">
        <v>21</v>
      </c>
      <c r="C31" s="65"/>
      <c r="D31" s="65"/>
      <c r="E31" s="65"/>
      <c r="F31" s="65"/>
      <c r="G31" s="65"/>
      <c r="H31" s="65"/>
      <c r="I31" s="65"/>
      <c r="J31" s="63">
        <f>F22</f>
        <v>11319</v>
      </c>
      <c r="K31" s="63"/>
    </row>
    <row r="32" spans="1:11" ht="21" x14ac:dyDescent="0.25">
      <c r="B32" s="65" t="s">
        <v>27</v>
      </c>
      <c r="C32" s="65"/>
      <c r="D32" s="65"/>
      <c r="E32" s="65"/>
      <c r="F32" s="65"/>
      <c r="G32" s="65"/>
      <c r="H32" s="65"/>
      <c r="I32" s="65"/>
      <c r="J32" s="63">
        <f>-K23</f>
        <v>-29442.999999999993</v>
      </c>
      <c r="K32" s="63"/>
    </row>
    <row r="33" spans="2:11" ht="23.25" x14ac:dyDescent="0.25">
      <c r="B33" s="66" t="s">
        <v>40</v>
      </c>
      <c r="C33" s="66"/>
      <c r="D33" s="66"/>
      <c r="E33" s="66"/>
      <c r="F33" s="66"/>
      <c r="G33" s="66"/>
      <c r="H33" s="66"/>
      <c r="I33" s="66"/>
      <c r="J33" s="64">
        <f>J30+J31+J32</f>
        <v>13019.000000000007</v>
      </c>
      <c r="K33" s="64"/>
    </row>
    <row r="34" spans="2:11" ht="23.25" x14ac:dyDescent="0.25">
      <c r="B34" s="56" t="s">
        <v>17</v>
      </c>
      <c r="C34" s="56"/>
      <c r="D34" s="56"/>
      <c r="E34" s="56"/>
      <c r="F34" s="56"/>
      <c r="G34" s="56"/>
      <c r="H34" s="56"/>
      <c r="I34" s="56"/>
      <c r="J34" s="64">
        <f>J33*0.19</f>
        <v>2473.6100000000015</v>
      </c>
      <c r="K34" s="64"/>
    </row>
    <row r="35" spans="2:11" ht="70.5" customHeight="1" x14ac:dyDescent="0.25">
      <c r="B35" s="57" t="s">
        <v>39</v>
      </c>
      <c r="C35" s="58"/>
      <c r="D35" s="58"/>
      <c r="E35" s="58"/>
      <c r="F35" s="58"/>
      <c r="G35" s="58"/>
      <c r="H35" s="58"/>
      <c r="I35" s="59"/>
      <c r="J35" s="64">
        <f>SUM(J33:K34)</f>
        <v>15492.610000000008</v>
      </c>
      <c r="K35" s="64">
        <f>SUM(K33:K34)</f>
        <v>0</v>
      </c>
    </row>
    <row r="36" spans="2:11" x14ac:dyDescent="0.25">
      <c r="F36" s="8"/>
      <c r="G36" s="5"/>
      <c r="I36" s="26"/>
    </row>
    <row r="37" spans="2:11" x14ac:dyDescent="0.25">
      <c r="F37" s="8"/>
    </row>
    <row r="38" spans="2:11" ht="23.25" customHeight="1" x14ac:dyDescent="0.25">
      <c r="B38" s="60" t="s">
        <v>12</v>
      </c>
      <c r="C38" s="60"/>
      <c r="D38" s="60"/>
      <c r="E38" s="60"/>
      <c r="F38" s="60"/>
      <c r="G38" s="60"/>
      <c r="H38" s="60"/>
      <c r="I38" s="60"/>
      <c r="J38" s="60"/>
      <c r="K38" s="60"/>
    </row>
    <row r="39" spans="2:11" ht="23.25" customHeight="1" x14ac:dyDescent="0.25">
      <c r="B39" s="60"/>
      <c r="C39" s="60"/>
      <c r="D39" s="60"/>
      <c r="E39" s="60"/>
      <c r="F39" s="60"/>
      <c r="G39" s="60"/>
      <c r="H39" s="60"/>
      <c r="I39" s="60"/>
      <c r="J39" s="60"/>
      <c r="K39" s="60"/>
    </row>
    <row r="40" spans="2:11" ht="3" customHeight="1" x14ac:dyDescent="0.25">
      <c r="B40" s="60"/>
      <c r="C40" s="60"/>
      <c r="D40" s="60"/>
      <c r="E40" s="60"/>
      <c r="F40" s="60"/>
      <c r="G40" s="60"/>
      <c r="H40" s="60"/>
      <c r="I40" s="60"/>
      <c r="J40" s="60"/>
      <c r="K40" s="60"/>
    </row>
    <row r="41" spans="2:11" ht="23.25" hidden="1" customHeight="1" x14ac:dyDescent="0.25">
      <c r="B41" s="60"/>
      <c r="C41" s="60"/>
      <c r="D41" s="60"/>
      <c r="E41" s="60"/>
      <c r="F41" s="60"/>
      <c r="G41" s="60"/>
      <c r="H41" s="60"/>
      <c r="I41" s="60"/>
      <c r="J41" s="60"/>
      <c r="K41" s="60"/>
    </row>
    <row r="42" spans="2:11" ht="23.25" customHeight="1" x14ac:dyDescent="0.25">
      <c r="B42" s="60"/>
      <c r="C42" s="60"/>
      <c r="D42" s="60"/>
      <c r="E42" s="60"/>
      <c r="F42" s="60"/>
      <c r="G42" s="60"/>
      <c r="H42" s="60"/>
      <c r="I42" s="60"/>
      <c r="J42" s="60"/>
      <c r="K42" s="60"/>
    </row>
    <row r="43" spans="2:11" ht="13.5" customHeight="1" x14ac:dyDescent="0.25">
      <c r="B43" s="60"/>
      <c r="C43" s="60"/>
      <c r="D43" s="60"/>
      <c r="E43" s="60"/>
      <c r="F43" s="60"/>
      <c r="G43" s="60"/>
      <c r="H43" s="60"/>
      <c r="I43" s="60"/>
      <c r="J43" s="60"/>
      <c r="K43" s="60"/>
    </row>
    <row r="44" spans="2:11" ht="23.25" hidden="1" customHeight="1" x14ac:dyDescent="0.25">
      <c r="B44" s="60"/>
      <c r="C44" s="60"/>
      <c r="D44" s="60"/>
      <c r="E44" s="60"/>
      <c r="F44" s="60"/>
      <c r="G44" s="60"/>
      <c r="H44" s="60"/>
      <c r="I44" s="60"/>
      <c r="J44" s="60"/>
      <c r="K44" s="60"/>
    </row>
    <row r="45" spans="2:11" ht="23.25" customHeight="1" x14ac:dyDescent="0.25">
      <c r="B45" s="60"/>
      <c r="C45" s="60"/>
      <c r="D45" s="60"/>
      <c r="E45" s="60"/>
      <c r="F45" s="60"/>
      <c r="G45" s="60"/>
      <c r="H45" s="60"/>
      <c r="I45" s="60"/>
      <c r="J45" s="60"/>
      <c r="K45" s="60"/>
    </row>
    <row r="46" spans="2:11" ht="23.25" customHeight="1" x14ac:dyDescent="0.25">
      <c r="B46" s="60"/>
      <c r="C46" s="60"/>
      <c r="D46" s="60"/>
      <c r="E46" s="60"/>
      <c r="F46" s="60"/>
      <c r="G46" s="60"/>
      <c r="H46" s="60"/>
      <c r="I46" s="60"/>
      <c r="J46" s="60"/>
      <c r="K46" s="60"/>
    </row>
  </sheetData>
  <mergeCells count="56">
    <mergeCell ref="B28:K28"/>
    <mergeCell ref="B30:I30"/>
    <mergeCell ref="B31:I31"/>
    <mergeCell ref="B32:I32"/>
    <mergeCell ref="B33:I33"/>
    <mergeCell ref="B34:I34"/>
    <mergeCell ref="B35:I35"/>
    <mergeCell ref="B38:K46"/>
    <mergeCell ref="B29:I29"/>
    <mergeCell ref="J31:K31"/>
    <mergeCell ref="J32:K32"/>
    <mergeCell ref="J33:K33"/>
    <mergeCell ref="J30:K30"/>
    <mergeCell ref="J34:K34"/>
    <mergeCell ref="J35:K35"/>
    <mergeCell ref="B1:K2"/>
    <mergeCell ref="B26:F26"/>
    <mergeCell ref="B18:F18"/>
    <mergeCell ref="B20:F20"/>
    <mergeCell ref="B23:E23"/>
    <mergeCell ref="B24:F24"/>
    <mergeCell ref="H26:K26"/>
    <mergeCell ref="H25:J25"/>
    <mergeCell ref="H21:J21"/>
    <mergeCell ref="H22:J22"/>
    <mergeCell ref="H23:J23"/>
    <mergeCell ref="H24:J24"/>
    <mergeCell ref="H18:K18"/>
    <mergeCell ref="H19:J19"/>
    <mergeCell ref="H20:J20"/>
    <mergeCell ref="H13:I13"/>
    <mergeCell ref="B16:K16"/>
    <mergeCell ref="D10:G10"/>
    <mergeCell ref="H10:K10"/>
    <mergeCell ref="B8:C8"/>
    <mergeCell ref="B10:C10"/>
    <mergeCell ref="B9:C9"/>
    <mergeCell ref="H14:I14"/>
    <mergeCell ref="H15:I15"/>
    <mergeCell ref="F13:G13"/>
    <mergeCell ref="F14:G14"/>
    <mergeCell ref="F15:G15"/>
    <mergeCell ref="D8:G8"/>
    <mergeCell ref="D9:G9"/>
    <mergeCell ref="B4:K4"/>
    <mergeCell ref="B5:C5"/>
    <mergeCell ref="B6:C6"/>
    <mergeCell ref="B7:C7"/>
    <mergeCell ref="B12:K12"/>
    <mergeCell ref="H8:I8"/>
    <mergeCell ref="H9:I9"/>
    <mergeCell ref="J8:K8"/>
    <mergeCell ref="J9:K9"/>
    <mergeCell ref="D5:K5"/>
    <mergeCell ref="D6:K6"/>
    <mergeCell ref="D7:K7"/>
  </mergeCells>
  <phoneticPr fontId="15" type="noConversion"/>
  <printOptions horizontalCentered="1" verticalCentered="1"/>
  <pageMargins left="0.19685039370078741" right="0.19685039370078741" top="0.35433070866141736" bottom="0.74803149606299213" header="0" footer="0.31496062992125984"/>
  <pageSetup scale="52" orientation="portrait" r:id="rId1"/>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vt:lpstr>
      <vt:lpstr>ANEXO!Área_de_impresión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Danilo Jara Aguilera</dc:creator>
  <cp:lastModifiedBy>Enzo Cristian  Fortini Vargas</cp:lastModifiedBy>
  <cp:lastPrinted>2018-02-15T21:18:42Z</cp:lastPrinted>
  <dcterms:created xsi:type="dcterms:W3CDTF">2017-09-21T16:03:06Z</dcterms:created>
  <dcterms:modified xsi:type="dcterms:W3CDTF">2018-06-29T14:03:43Z</dcterms:modified>
</cp:coreProperties>
</file>