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ivision de electricidad\Depto tecnico de sistemas electricos\Contabilidad Regulatoria\PROCESOS TARIFARIOS\VNR 2019\Resolución Modifica VNR\"/>
    </mc:Choice>
  </mc:AlternateContent>
  <bookViews>
    <workbookView xWindow="0" yWindow="0" windowWidth="28800" windowHeight="12330"/>
  </bookViews>
  <sheets>
    <sheet name="Propuesta SE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1" l="1"/>
  <c r="F3" i="1" l="1"/>
  <c r="F7" i="1" l="1"/>
  <c r="H7" i="1" s="1"/>
  <c r="I7" i="1" s="1"/>
  <c r="H14" i="1" l="1"/>
  <c r="I14" i="1" s="1"/>
  <c r="G27" i="1"/>
  <c r="I3" i="1"/>
  <c r="F4" i="1"/>
  <c r="H4" i="1" s="1"/>
  <c r="I4" i="1" s="1"/>
  <c r="F5" i="1"/>
  <c r="H5" i="1" s="1"/>
  <c r="I5" i="1" s="1"/>
  <c r="F6" i="1"/>
  <c r="H6" i="1" s="1"/>
  <c r="I6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" i="1"/>
  <c r="H2" i="1" s="1"/>
  <c r="F8" i="1"/>
  <c r="H8" i="1" s="1"/>
  <c r="I8" i="1" s="1"/>
  <c r="I2" i="1" l="1"/>
  <c r="C27" i="1"/>
  <c r="D27" i="1"/>
  <c r="F27" i="1" l="1"/>
  <c r="I27" i="1" s="1"/>
  <c r="E27" i="1"/>
</calcChain>
</file>

<file path=xl/comments1.xml><?xml version="1.0" encoding="utf-8"?>
<comments xmlns="http://schemas.openxmlformats.org/spreadsheetml/2006/main">
  <authors>
    <author>Rodrigo Tabja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No informa. Se estima a través de la suma de los siguientes conceptos informados por la empresa: Total Ingresos Clientes Regulados, Total Ingresos de Clientes por Servicios de Peajes que hacen uso del Sistema de Distribución y Total de Otros Ingresos Incluidos en el Chequeo de Rentabilidad</t>
        </r>
      </text>
    </comment>
  </commentList>
</comments>
</file>

<file path=xl/sharedStrings.xml><?xml version="1.0" encoding="utf-8"?>
<sst xmlns="http://schemas.openxmlformats.org/spreadsheetml/2006/main" count="35" uniqueCount="35">
  <si>
    <t>EMPRESA</t>
  </si>
  <si>
    <t>EMPRESA_ID</t>
  </si>
  <si>
    <t>CHILQUINTA</t>
  </si>
  <si>
    <t>EMELCA</t>
  </si>
  <si>
    <t>LITORAL</t>
  </si>
  <si>
    <t>ENEL</t>
  </si>
  <si>
    <t>EEC</t>
  </si>
  <si>
    <t>TIL TIL</t>
  </si>
  <si>
    <t>EEPA</t>
  </si>
  <si>
    <t>LUZANDES</t>
  </si>
  <si>
    <t>CGED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</si>
  <si>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</si>
  <si>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</si>
  <si>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</si>
  <si>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</si>
  <si>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</si>
  <si>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</si>
  <si>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</si>
  <si>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</si>
  <si>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</si>
  <si>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</si>
  <si>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</si>
  <si>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</si>
  <si>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</si>
  <si>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</si>
  <si>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</si>
  <si>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</si>
  <si>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INDUSTRIA</t>
  </si>
  <si>
    <t>INGRESOS DE EXPLOTACIÓN 2018</t>
  </si>
  <si>
    <t>INGRESOS INCLUIDOS EN CHEQUEO DE RENTABILIDAD 2018</t>
  </si>
  <si>
    <t>CLIENTES REGULADOS 2018</t>
  </si>
  <si>
    <t>COTA MÁXIMA LEGAL (1/12 INGRESOS DE EXPLOTACIÓN INCLUIDOS EN CHEQUEO)</t>
  </si>
  <si>
    <t>RECHAZO</t>
  </si>
  <si>
    <t>CAPITAL DE EXPLOTACIÓN PRESENTADO</t>
  </si>
  <si>
    <t>VALORES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</si>
</sst>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-&quot;$&quot;* #,##0.00_-;\-&quot;$&quot;* #,##0.00_-;_-&quot;$&quot;* &quot;-&quot;??_-;_-@_-"/>
    <numFmt numFmtId="168" formatCode="_-* #,##0.00\ _$_-;\-* #,##0.00\ _$_-;_-* &quot;-&quot;??\ _$_-;_-@_-"/>
    <numFmt numFmtId="169" formatCode="#,##0.000;[Red]\-#,##0.000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2"/>
      <color indexed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Times New Roman"/>
      <family val="1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8"/>
      <name val="Century Gothic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1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6" fillId="0" borderId="0"/>
    <xf numFmtId="0" fontId="22" fillId="0" borderId="0"/>
    <xf numFmtId="3" fontId="21" fillId="4" borderId="0">
      <alignment horizontal="left"/>
    </xf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3" fontId="23" fillId="14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24" fillId="14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6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25" fillId="26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13" fillId="27" borderId="3" applyNumberFormat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15" fillId="10" borderId="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10" borderId="2" applyNumberFormat="0" applyAlignment="0" applyProtection="0"/>
    <xf numFmtId="0" fontId="26" fillId="0" borderId="4" applyNumberFormat="0" applyFill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31" fillId="4" borderId="8">
      <alignment horizontal="center"/>
    </xf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36" fillId="0" borderId="0"/>
    <xf numFmtId="0" fontId="36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0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3" fillId="13" borderId="9" applyNumberFormat="0" applyFont="0" applyAlignment="0" applyProtection="0"/>
    <xf numFmtId="0" fontId="17" fillId="26" borderId="10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0" fontId="17" fillId="26" borderId="10" applyNumberFormat="0" applyAlignment="0" applyProtection="0"/>
    <xf numFmtId="3" fontId="24" fillId="28" borderId="0">
      <alignment horizontal="left"/>
    </xf>
    <xf numFmtId="3" fontId="21" fillId="28" borderId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34" fillId="28" borderId="0">
      <alignment horizontal="center"/>
    </xf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31" fillId="3" borderId="8">
      <alignment horizontal="center" vertical="center"/>
    </xf>
    <xf numFmtId="3" fontId="35" fillId="28" borderId="0">
      <alignment horizontal="left"/>
    </xf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3" fontId="23" fillId="29" borderId="0">
      <alignment horizontal="right"/>
    </xf>
    <xf numFmtId="0" fontId="14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8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2" fontId="0" fillId="2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2" fontId="0" fillId="0" borderId="1" xfId="1" applyFont="1" applyBorder="1" applyAlignment="1">
      <alignment horizontal="center"/>
    </xf>
    <xf numFmtId="42" fontId="2" fillId="0" borderId="1" xfId="1" applyFont="1" applyBorder="1"/>
    <xf numFmtId="0" fontId="0" fillId="0" borderId="0" xfId="0"/>
    <xf numFmtId="164" fontId="1" fillId="2" borderId="1" xfId="6" applyFill="1" applyBorder="1" applyAlignment="1">
      <alignment horizontal="center"/>
    </xf>
    <xf numFmtId="164" fontId="1" fillId="0" borderId="1" xfId="6" applyBorder="1" applyAlignment="1">
      <alignment horizontal="center"/>
    </xf>
    <xf numFmtId="172" fontId="0" fillId="2" borderId="1" xfId="2" applyNumberFormat="1" applyFont="1" applyFill="1" applyBorder="1" applyAlignment="1">
      <alignment horizontal="center"/>
    </xf>
    <xf numFmtId="172" fontId="0" fillId="0" borderId="1" xfId="2" applyNumberFormat="1" applyFont="1" applyBorder="1" applyAlignment="1">
      <alignment horizontal="center"/>
    </xf>
    <xf numFmtId="172" fontId="2" fillId="0" borderId="1" xfId="2" applyNumberFormat="1" applyFont="1" applyBorder="1" applyAlignment="1">
      <alignment horizontal="center"/>
    </xf>
    <xf numFmtId="42" fontId="0" fillId="2" borderId="1" xfId="1" applyNumberFormat="1" applyFont="1" applyFill="1" applyBorder="1" applyAlignment="1">
      <alignment horizontal="center"/>
    </xf>
    <xf numFmtId="172" fontId="2" fillId="0" borderId="1" xfId="2" applyNumberFormat="1" applyFont="1" applyBorder="1" applyAlignment="1">
      <alignment horizontal="center" vertical="center" wrapText="1"/>
    </xf>
    <xf numFmtId="172" fontId="0" fillId="0" borderId="0" xfId="2" applyNumberFormat="1" applyFont="1"/>
    <xf numFmtId="164" fontId="1" fillId="0" borderId="1" xfId="6" applyFill="1" applyBorder="1" applyAlignment="1">
      <alignment horizontal="center"/>
    </xf>
    <xf numFmtId="42" fontId="0" fillId="0" borderId="1" xfId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/>
    </xf>
    <xf numFmtId="41" fontId="2" fillId="0" borderId="1" xfId="720" applyFont="1" applyBorder="1"/>
    <xf numFmtId="0" fontId="2" fillId="0" borderId="1" xfId="0" applyFont="1" applyBorder="1" applyAlignment="1">
      <alignment horizontal="center"/>
    </xf>
    <xf numFmtId="41" fontId="0" fillId="0" borderId="0" xfId="720" applyFont="1"/>
    <xf numFmtId="41" fontId="0" fillId="0" borderId="0" xfId="0" applyNumberFormat="1"/>
    <xf numFmtId="42" fontId="0" fillId="0" borderId="0" xfId="0" applyNumberFormat="1"/>
  </cellXfs>
  <cellStyles count="721">
    <cellStyle name="_Compra de Energía Abril 2011" xfId="26"/>
    <cellStyle name="_Compra de Energía Mayo 2011" xfId="28"/>
    <cellStyle name="_Ctrl_abr11_04052011__Provisiónv2" xfId="29"/>
    <cellStyle name="_Ctrl_abr11_04052011__Provisiónv2 2" xfId="30"/>
    <cellStyle name="_Ctrl_abr11_04052011__Provisiónv2 3" xfId="31"/>
    <cellStyle name="_Ctrl_abr11_04052011__Provisiónv2 4" xfId="32"/>
    <cellStyle name="_Ctrl_abr11_04052011__Provisiónv2 5" xfId="33"/>
    <cellStyle name="_Ctrl_abr11_04052011_Provisión (2)" xfId="34"/>
    <cellStyle name="_Ctrl_abr11_04052011_Provisión (2) 2" xfId="35"/>
    <cellStyle name="_Ctrl_abr11_04052011_Provisión (2) 3" xfId="36"/>
    <cellStyle name="_Ctrl_abr11_04052011_Provisión (2) 4" xfId="37"/>
    <cellStyle name="_Ctrl_abr11_04052011_Provisión (2) 5" xfId="38"/>
    <cellStyle name="_Ctrl_jul10_04082010 (2)" xfId="39"/>
    <cellStyle name="_Ctrl_jul10_04082010 (2) 2" xfId="40"/>
    <cellStyle name="_Ctrl_jul10_04082010 (2) 3" xfId="41"/>
    <cellStyle name="_Ctrl_jul10_04082010 (2) 4" xfId="42"/>
    <cellStyle name="_Ctrl_jul10_04082010 (2) 5" xfId="43"/>
    <cellStyle name="_EST-DICIEMBRE 2010" xfId="44"/>
    <cellStyle name="_EST-ENERO 2011_HIJ_FDO" xfId="45"/>
    <cellStyle name="_EST-FEBRERO 2011_HIJ" xfId="46"/>
    <cellStyle name="_EST-MARZO 2011_Total_def" xfId="47"/>
    <cellStyle name="_EST-NOVIEMBRE 2010" xfId="48"/>
    <cellStyle name="_EST-OCTUBRE 2010" xfId="49"/>
    <cellStyle name="_Generación" xfId="50"/>
    <cellStyle name="_Generación propia (2)" xfId="51"/>
    <cellStyle name="_Generación propia (2)_11604210_062011 (reliquidacion pendiente)" xfId="52"/>
    <cellStyle name="_Generación propia (2)_CtrlPC_juL11_020811" xfId="53"/>
    <cellStyle name="_Generación propia (2)_CtrlPC_juL11_020811 2" xfId="54"/>
    <cellStyle name="_Generación propia (2)_CtrlPC_juL11_020811 3" xfId="55"/>
    <cellStyle name="_Generación propia (2)_CtrlPC_juL11_020811 4" xfId="56"/>
    <cellStyle name="_Generación propia (2)_CtrlPC_juL11_020811 5" xfId="57"/>
    <cellStyle name="_Generación propia (2)_CtrlPC_juL11_020811_PCJCT_jul11_030811" xfId="58"/>
    <cellStyle name="_Generación propia (2)_CtrlPC_juL11_020811_reliq pend andres rosa" xfId="59"/>
    <cellStyle name="_Generación propia (2)_FORMATO RP v2" xfId="60"/>
    <cellStyle name="_Generación propia (2)_FORMATO RP v2 2" xfId="61"/>
    <cellStyle name="_Generación propia (2)_FORMATO RP v2 3" xfId="62"/>
    <cellStyle name="_Generación propia (2)_FORMATO RP v2 4" xfId="63"/>
    <cellStyle name="_Generación propia (2)_FORMATO RP v2 5" xfId="64"/>
    <cellStyle name="_Generación propia (2)_FORMATO RP v2_CtrlPC_juL11_020811" xfId="65"/>
    <cellStyle name="_Generación propia (2)_FORMATO RP v2_PCJCT_jul11_030811" xfId="66"/>
    <cellStyle name="_Generación propia (2)_FORMATO RP v2_reliq pend andres rosa" xfId="67"/>
    <cellStyle name="_Generación_11604210_062011 (reliquidacion pendiente)" xfId="68"/>
    <cellStyle name="_Generación_CtrlPC_juL11_020811" xfId="69"/>
    <cellStyle name="_Generación_CtrlPC_juL11_020811 2" xfId="70"/>
    <cellStyle name="_Generación_CtrlPC_juL11_020811 3" xfId="71"/>
    <cellStyle name="_Generación_CtrlPC_juL11_020811 4" xfId="72"/>
    <cellStyle name="_Generación_CtrlPC_juL11_020811 5" xfId="73"/>
    <cellStyle name="_Generación_CtrlPC_juL11_020811_PCJCT_jul11_030811" xfId="74"/>
    <cellStyle name="_Generación_CtrlPC_juL11_020811_reliq pend andres rosa" xfId="75"/>
    <cellStyle name="_Generación_FORMATO RP v2" xfId="76"/>
    <cellStyle name="_Generación_FORMATO RP v2 2" xfId="77"/>
    <cellStyle name="_Generación_FORMATO RP v2 3" xfId="78"/>
    <cellStyle name="_Generación_FORMATO RP v2 4" xfId="79"/>
    <cellStyle name="_Generación_FORMATO RP v2 5" xfId="80"/>
    <cellStyle name="_Generación_FORMATO RP v2_CtrlPC_juL11_020811" xfId="81"/>
    <cellStyle name="_Generación_FORMATO RP v2_PCJCT_jul11_030811" xfId="82"/>
    <cellStyle name="_Generación_FORMATO RP v2_reliq pend andres rosa" xfId="83"/>
    <cellStyle name="_resumen uso cuentas energía" xfId="84"/>
    <cellStyle name="_resumen uso cuentas energía_11604210_062011 (reliquidacion pendiente)" xfId="85"/>
    <cellStyle name="_resumen uso cuentas energía_CtrlPC_juL11_020811" xfId="86"/>
    <cellStyle name="_resumen uso cuentas energía_CtrlPC_juL11_020811 2" xfId="87"/>
    <cellStyle name="_resumen uso cuentas energía_CtrlPC_juL11_020811 3" xfId="88"/>
    <cellStyle name="_resumen uso cuentas energía_CtrlPC_juL11_020811 4" xfId="89"/>
    <cellStyle name="_resumen uso cuentas energía_CtrlPC_juL11_020811 5" xfId="90"/>
    <cellStyle name="_resumen uso cuentas energía_CtrlPC_juL11_020811_PCJCT_jul11_030811" xfId="91"/>
    <cellStyle name="_resumen uso cuentas energía_CtrlPC_juL11_020811_reliq pend andres rosa" xfId="92"/>
    <cellStyle name="_resumen uso cuentas energía_FORMATO RP v2" xfId="93"/>
    <cellStyle name="_resumen uso cuentas energía_FORMATO RP v2 2" xfId="94"/>
    <cellStyle name="_resumen uso cuentas energía_FORMATO RP v2 3" xfId="95"/>
    <cellStyle name="_resumen uso cuentas energía_FORMATO RP v2 4" xfId="96"/>
    <cellStyle name="_resumen uso cuentas energía_FORMATO RP v2 5" xfId="97"/>
    <cellStyle name="_resumen uso cuentas energía_FORMATO RP v2_CtrlPC_juL11_020811" xfId="98"/>
    <cellStyle name="_resumen uso cuentas energía_FORMATO RP v2_PCJCT_jul11_030811" xfId="99"/>
    <cellStyle name="_resumen uso cuentas energía_FORMATO RP v2_reliq pend andres rosa" xfId="100"/>
    <cellStyle name="_SALDO A DIC" xfId="101"/>
    <cellStyle name="_SALDO A DIC_11604210_062011 (reliquidacion pendiente)" xfId="102"/>
    <cellStyle name="_SALDO A DIC_CtrlPC_juL11_020811" xfId="103"/>
    <cellStyle name="_SALDO A DIC_CtrlPC_juL11_020811 2" xfId="104"/>
    <cellStyle name="_SALDO A DIC_CtrlPC_juL11_020811 3" xfId="105"/>
    <cellStyle name="_SALDO A DIC_CtrlPC_juL11_020811 4" xfId="106"/>
    <cellStyle name="_SALDO A DIC_CtrlPC_juL11_020811 5" xfId="107"/>
    <cellStyle name="_SALDO A DIC_CtrlPC_juL11_020811_PCJCT_jul11_030811" xfId="108"/>
    <cellStyle name="_SALDO A DIC_CtrlPC_juL11_020811_reliq pend andres rosa" xfId="109"/>
    <cellStyle name="0,0_x000a__x000a_NA_x000a__x000a_" xfId="110"/>
    <cellStyle name="0,0_x000a__x000a_NA_x000a__x000a_ 2" xfId="111"/>
    <cellStyle name="0,0_x000d__x000a_NA_x000d__x000a_" xfId="112"/>
    <cellStyle name="1o.nível" xfId="113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Énfasis1 2" xfId="120"/>
    <cellStyle name="20% - Énfasis1 2 2" xfId="121"/>
    <cellStyle name="20% - Énfasis1 2 3" xfId="122"/>
    <cellStyle name="20% - Énfasis1 2 4" xfId="123"/>
    <cellStyle name="20% - Énfasis1 3" xfId="124"/>
    <cellStyle name="20% - Énfasis1 4" xfId="125"/>
    <cellStyle name="20% - Énfasis1 5" xfId="126"/>
    <cellStyle name="20% - Énfasis1 6" xfId="127"/>
    <cellStyle name="20% - Énfasis2 2" xfId="128"/>
    <cellStyle name="20% - Énfasis2 2 2" xfId="129"/>
    <cellStyle name="20% - Énfasis2 2 3" xfId="130"/>
    <cellStyle name="20% - Énfasis2 2 4" xfId="131"/>
    <cellStyle name="20% - Énfasis2 3" xfId="132"/>
    <cellStyle name="20% - Énfasis2 4" xfId="133"/>
    <cellStyle name="20% - Énfasis2 5" xfId="134"/>
    <cellStyle name="20% - Énfasis2 6" xfId="135"/>
    <cellStyle name="20% - Énfasis3 2" xfId="136"/>
    <cellStyle name="20% - Énfasis3 2 2" xfId="137"/>
    <cellStyle name="20% - Énfasis3 2 3" xfId="138"/>
    <cellStyle name="20% - Énfasis3 2 4" xfId="139"/>
    <cellStyle name="20% - Énfasis3 3" xfId="140"/>
    <cellStyle name="20% - Énfasis3 4" xfId="141"/>
    <cellStyle name="20% - Énfasis3 5" xfId="142"/>
    <cellStyle name="20% - Énfasis3 6" xfId="143"/>
    <cellStyle name="20% - Énfasis4 2" xfId="144"/>
    <cellStyle name="20% - Énfasis4 2 2" xfId="145"/>
    <cellStyle name="20% - Énfasis4 2 3" xfId="146"/>
    <cellStyle name="20% - Énfasis4 2 4" xfId="147"/>
    <cellStyle name="20% - Énfasis4 3" xfId="148"/>
    <cellStyle name="20% - Énfasis4 4" xfId="149"/>
    <cellStyle name="20% - Énfasis4 5" xfId="150"/>
    <cellStyle name="20% - Énfasis4 6" xfId="151"/>
    <cellStyle name="20% - Énfasis5 2" xfId="152"/>
    <cellStyle name="20% - Énfasis5 2 2" xfId="153"/>
    <cellStyle name="20% - Énfasis5 2 3" xfId="154"/>
    <cellStyle name="20% - Énfasis5 2 4" xfId="155"/>
    <cellStyle name="20% - Énfasis5 3" xfId="156"/>
    <cellStyle name="20% - Énfasis5 4" xfId="157"/>
    <cellStyle name="20% - Énfasis5 5" xfId="158"/>
    <cellStyle name="20% - Énfasis5 6" xfId="159"/>
    <cellStyle name="20% - Énfasis6 2" xfId="160"/>
    <cellStyle name="20% - Énfasis6 2 2" xfId="161"/>
    <cellStyle name="20% - Énfasis6 2 3" xfId="162"/>
    <cellStyle name="20% - Énfasis6 2 4" xfId="163"/>
    <cellStyle name="20% - Énfasis6 3" xfId="164"/>
    <cellStyle name="20% - Énfasis6 4" xfId="165"/>
    <cellStyle name="20% - Énfasis6 5" xfId="166"/>
    <cellStyle name="20% - Énfasis6 6" xfId="167"/>
    <cellStyle name="2o.nível" xfId="168"/>
    <cellStyle name="40% - Accent1" xfId="169"/>
    <cellStyle name="40% - Accent2" xfId="170"/>
    <cellStyle name="40% - Accent3" xfId="171"/>
    <cellStyle name="40% - Accent4" xfId="172"/>
    <cellStyle name="40% - Accent5" xfId="173"/>
    <cellStyle name="40% - Accent6" xfId="174"/>
    <cellStyle name="40% - Énfasis1 2" xfId="175"/>
    <cellStyle name="40% - Énfasis1 2 2" xfId="176"/>
    <cellStyle name="40% - Énfasis1 2 3" xfId="177"/>
    <cellStyle name="40% - Énfasis1 2 4" xfId="178"/>
    <cellStyle name="40% - Énfasis1 3" xfId="179"/>
    <cellStyle name="40% - Énfasis1 4" xfId="180"/>
    <cellStyle name="40% - Énfasis1 5" xfId="181"/>
    <cellStyle name="40% - Énfasis1 6" xfId="182"/>
    <cellStyle name="40% - Énfasis2 2" xfId="183"/>
    <cellStyle name="40% - Énfasis2 2 2" xfId="184"/>
    <cellStyle name="40% - Énfasis2 2 3" xfId="185"/>
    <cellStyle name="40% - Énfasis2 2 4" xfId="186"/>
    <cellStyle name="40% - Énfasis2 3" xfId="187"/>
    <cellStyle name="40% - Énfasis2 4" xfId="188"/>
    <cellStyle name="40% - Énfasis2 5" xfId="189"/>
    <cellStyle name="40% - Énfasis2 6" xfId="190"/>
    <cellStyle name="40% - Énfasis3 2" xfId="191"/>
    <cellStyle name="40% - Énfasis3 2 2" xfId="192"/>
    <cellStyle name="40% - Énfasis3 2 3" xfId="193"/>
    <cellStyle name="40% - Énfasis3 2 4" xfId="194"/>
    <cellStyle name="40% - Énfasis3 3" xfId="195"/>
    <cellStyle name="40% - Énfasis3 4" xfId="196"/>
    <cellStyle name="40% - Énfasis3 5" xfId="197"/>
    <cellStyle name="40% - Énfasis3 6" xfId="198"/>
    <cellStyle name="40% - Énfasis4 2" xfId="199"/>
    <cellStyle name="40% - Énfasis4 2 2" xfId="200"/>
    <cellStyle name="40% - Énfasis4 2 3" xfId="201"/>
    <cellStyle name="40% - Énfasis4 2 4" xfId="202"/>
    <cellStyle name="40% - Énfasis4 3" xfId="203"/>
    <cellStyle name="40% - Énfasis4 4" xfId="204"/>
    <cellStyle name="40% - Énfasis4 5" xfId="205"/>
    <cellStyle name="40% - Énfasis4 6" xfId="206"/>
    <cellStyle name="40% - Énfasis5 2" xfId="207"/>
    <cellStyle name="40% - Énfasis5 2 2" xfId="208"/>
    <cellStyle name="40% - Énfasis5 2 3" xfId="209"/>
    <cellStyle name="40% - Énfasis5 2 4" xfId="210"/>
    <cellStyle name="40% - Énfasis5 3" xfId="211"/>
    <cellStyle name="40% - Énfasis5 4" xfId="212"/>
    <cellStyle name="40% - Énfasis5 5" xfId="213"/>
    <cellStyle name="40% - Énfasis5 6" xfId="214"/>
    <cellStyle name="40% - Énfasis6 2" xfId="215"/>
    <cellStyle name="40% - Énfasis6 2 2" xfId="216"/>
    <cellStyle name="40% - Énfasis6 2 3" xfId="217"/>
    <cellStyle name="40% - Énfasis6 2 4" xfId="218"/>
    <cellStyle name="40% - Énfasis6 3" xfId="219"/>
    <cellStyle name="40% - Énfasis6 4" xfId="220"/>
    <cellStyle name="40% - Énfasis6 5" xfId="221"/>
    <cellStyle name="40% - Énfasis6 6" xfId="222"/>
    <cellStyle name="60% - Accent1" xfId="223"/>
    <cellStyle name="60% - Accent2" xfId="224"/>
    <cellStyle name="60% - Accent3" xfId="225"/>
    <cellStyle name="60% - Accent4" xfId="226"/>
    <cellStyle name="60% - Accent5" xfId="227"/>
    <cellStyle name="60% - Accent6" xfId="228"/>
    <cellStyle name="60% - Énfasis1 2" xfId="229"/>
    <cellStyle name="60% - Énfasis1 2 2" xfId="230"/>
    <cellStyle name="60% - Énfasis1 2 3" xfId="231"/>
    <cellStyle name="60% - Énfasis1 2 4" xfId="232"/>
    <cellStyle name="60% - Énfasis1 3" xfId="233"/>
    <cellStyle name="60% - Énfasis1 4" xfId="234"/>
    <cellStyle name="60% - Énfasis1 5" xfId="235"/>
    <cellStyle name="60% - Énfasis1 6" xfId="236"/>
    <cellStyle name="60% - Énfasis2 2" xfId="237"/>
    <cellStyle name="60% - Énfasis2 2 2" xfId="238"/>
    <cellStyle name="60% - Énfasis2 2 3" xfId="239"/>
    <cellStyle name="60% - Énfasis2 2 4" xfId="240"/>
    <cellStyle name="60% - Énfasis2 3" xfId="241"/>
    <cellStyle name="60% - Énfasis2 4" xfId="242"/>
    <cellStyle name="60% - Énfasis2 5" xfId="243"/>
    <cellStyle name="60% - Énfasis2 6" xfId="244"/>
    <cellStyle name="60% - Énfasis3 2" xfId="245"/>
    <cellStyle name="60% - Énfasis3 2 2" xfId="246"/>
    <cellStyle name="60% - Énfasis3 2 3" xfId="247"/>
    <cellStyle name="60% - Énfasis3 2 4" xfId="248"/>
    <cellStyle name="60% - Énfasis3 3" xfId="249"/>
    <cellStyle name="60% - Énfasis3 4" xfId="250"/>
    <cellStyle name="60% - Énfasis3 5" xfId="251"/>
    <cellStyle name="60% - Énfasis3 6" xfId="252"/>
    <cellStyle name="60% - Énfasis4 2" xfId="253"/>
    <cellStyle name="60% - Énfasis4 2 2" xfId="254"/>
    <cellStyle name="60% - Énfasis4 2 3" xfId="255"/>
    <cellStyle name="60% - Énfasis4 2 4" xfId="256"/>
    <cellStyle name="60% - Énfasis4 3" xfId="257"/>
    <cellStyle name="60% - Énfasis4 4" xfId="258"/>
    <cellStyle name="60% - Énfasis4 5" xfId="259"/>
    <cellStyle name="60% - Énfasis4 6" xfId="260"/>
    <cellStyle name="60% - Énfasis5 2" xfId="261"/>
    <cellStyle name="60% - Énfasis5 2 2" xfId="262"/>
    <cellStyle name="60% - Énfasis5 2 3" xfId="263"/>
    <cellStyle name="60% - Énfasis5 2 4" xfId="264"/>
    <cellStyle name="60% - Énfasis5 3" xfId="265"/>
    <cellStyle name="60% - Énfasis5 4" xfId="266"/>
    <cellStyle name="60% - Énfasis5 5" xfId="267"/>
    <cellStyle name="60% - Énfasis5 6" xfId="268"/>
    <cellStyle name="60% - Énfasis6 2" xfId="269"/>
    <cellStyle name="60% - Énfasis6 2 2" xfId="270"/>
    <cellStyle name="60% - Énfasis6 2 3" xfId="271"/>
    <cellStyle name="60% - Énfasis6 2 4" xfId="272"/>
    <cellStyle name="60% - Énfasis6 3" xfId="273"/>
    <cellStyle name="60% - Énfasis6 4" xfId="274"/>
    <cellStyle name="60% - Énfasis6 5" xfId="275"/>
    <cellStyle name="60% - Énfasis6 6" xfId="276"/>
    <cellStyle name="a_quebra_2" xfId="277"/>
    <cellStyle name="A3 297 x 420 mm" xfId="23"/>
    <cellStyle name="A3 297 x 420 mm 2" xfId="278"/>
    <cellStyle name="A3 297 x 420 mm 2 2" xfId="279"/>
    <cellStyle name="A3 297 x 420 mm 2 3" xfId="280"/>
    <cellStyle name="A3 297 x 420 mm 2 4" xfId="281"/>
    <cellStyle name="A3 297 x 420 mm 2 5" xfId="282"/>
    <cellStyle name="A3 297 x 420 mm 2 6" xfId="283"/>
    <cellStyle name="A3 297 x 420 mm 3" xfId="284"/>
    <cellStyle name="A3 297 x 420 mm 4" xfId="285"/>
    <cellStyle name="A3 297 x 420 mm 5" xfId="286"/>
    <cellStyle name="A3 297 x 420 mm 6" xfId="287"/>
    <cellStyle name="Accent1" xfId="288"/>
    <cellStyle name="Accent2" xfId="289"/>
    <cellStyle name="Accent3" xfId="290"/>
    <cellStyle name="Accent4" xfId="291"/>
    <cellStyle name="Accent5" xfId="292"/>
    <cellStyle name="Accent6" xfId="293"/>
    <cellStyle name="Bad" xfId="294"/>
    <cellStyle name="Buena 2" xfId="295"/>
    <cellStyle name="Buena 2 2" xfId="296"/>
    <cellStyle name="Buena 2 3" xfId="297"/>
    <cellStyle name="Buena 2 4" xfId="298"/>
    <cellStyle name="Buena 3" xfId="299"/>
    <cellStyle name="Buena 4" xfId="300"/>
    <cellStyle name="Buena 5" xfId="301"/>
    <cellStyle name="Buena 6" xfId="302"/>
    <cellStyle name="Calculation" xfId="303"/>
    <cellStyle name="Cálculo 2" xfId="304"/>
    <cellStyle name="Cálculo 2 2" xfId="305"/>
    <cellStyle name="Cálculo 2 3" xfId="306"/>
    <cellStyle name="Cálculo 2 4" xfId="307"/>
    <cellStyle name="Cálculo 3" xfId="308"/>
    <cellStyle name="Cálculo 4" xfId="309"/>
    <cellStyle name="Cálculo 5" xfId="310"/>
    <cellStyle name="Cálculo 6" xfId="311"/>
    <cellStyle name="Celda de comprobación 2" xfId="312"/>
    <cellStyle name="Celda de comprobación 2 2" xfId="313"/>
    <cellStyle name="Celda de comprobación 2 3" xfId="314"/>
    <cellStyle name="Celda de comprobación 2 4" xfId="315"/>
    <cellStyle name="Celda de comprobación 3" xfId="316"/>
    <cellStyle name="Celda de comprobación 4" xfId="317"/>
    <cellStyle name="Celda de comprobación 5" xfId="318"/>
    <cellStyle name="Celda de comprobación 6" xfId="319"/>
    <cellStyle name="Celda vinculada 2" xfId="320"/>
    <cellStyle name="Celda vinculada 2 2" xfId="321"/>
    <cellStyle name="Celda vinculada 2 3" xfId="322"/>
    <cellStyle name="Celda vinculada 2 4" xfId="323"/>
    <cellStyle name="Celda vinculada 3" xfId="324"/>
    <cellStyle name="Celda vinculada 4" xfId="325"/>
    <cellStyle name="Celda vinculada 5" xfId="326"/>
    <cellStyle name="Celda vinculada 6" xfId="327"/>
    <cellStyle name="Check Cell" xfId="328"/>
    <cellStyle name="Comma [0]_Bce ultramundo(1)" xfId="329"/>
    <cellStyle name="Comma_Bce ultramundo(1)" xfId="330"/>
    <cellStyle name="Currency [0]_Bce ultramundo(1)" xfId="331"/>
    <cellStyle name="Currency_Bce ultramundo(1)" xfId="332"/>
    <cellStyle name="Encabezado 4 2" xfId="333"/>
    <cellStyle name="Encabezado 4 2 2" xfId="334"/>
    <cellStyle name="Encabezado 4 2 3" xfId="335"/>
    <cellStyle name="Encabezado 4 2 4" xfId="336"/>
    <cellStyle name="Encabezado 4 3" xfId="337"/>
    <cellStyle name="Encabezado 4 4" xfId="338"/>
    <cellStyle name="Encabezado 4 5" xfId="339"/>
    <cellStyle name="Encabezado 4 6" xfId="340"/>
    <cellStyle name="Énfasis1 2" xfId="341"/>
    <cellStyle name="Énfasis1 2 2" xfId="342"/>
    <cellStyle name="Énfasis1 2 3" xfId="343"/>
    <cellStyle name="Énfasis1 2 4" xfId="344"/>
    <cellStyle name="Énfasis1 3" xfId="345"/>
    <cellStyle name="Énfasis1 4" xfId="346"/>
    <cellStyle name="Énfasis1 5" xfId="347"/>
    <cellStyle name="Énfasis1 6" xfId="348"/>
    <cellStyle name="Énfasis2 2" xfId="349"/>
    <cellStyle name="Énfasis2 2 2" xfId="350"/>
    <cellStyle name="Énfasis2 2 3" xfId="351"/>
    <cellStyle name="Énfasis2 2 4" xfId="352"/>
    <cellStyle name="Énfasis2 3" xfId="353"/>
    <cellStyle name="Énfasis2 4" xfId="354"/>
    <cellStyle name="Énfasis2 5" xfId="355"/>
    <cellStyle name="Énfasis2 6" xfId="356"/>
    <cellStyle name="Énfasis3 2" xfId="357"/>
    <cellStyle name="Énfasis3 2 2" xfId="358"/>
    <cellStyle name="Énfasis3 2 3" xfId="359"/>
    <cellStyle name="Énfasis3 2 4" xfId="360"/>
    <cellStyle name="Énfasis3 3" xfId="361"/>
    <cellStyle name="Énfasis3 4" xfId="362"/>
    <cellStyle name="Énfasis3 5" xfId="363"/>
    <cellStyle name="Énfasis3 6" xfId="364"/>
    <cellStyle name="Énfasis4 2" xfId="365"/>
    <cellStyle name="Énfasis4 2 2" xfId="366"/>
    <cellStyle name="Énfasis4 2 3" xfId="367"/>
    <cellStyle name="Énfasis4 2 4" xfId="368"/>
    <cellStyle name="Énfasis4 3" xfId="369"/>
    <cellStyle name="Énfasis4 4" xfId="370"/>
    <cellStyle name="Énfasis4 5" xfId="371"/>
    <cellStyle name="Énfasis4 6" xfId="372"/>
    <cellStyle name="Énfasis5 2" xfId="373"/>
    <cellStyle name="Énfasis5 2 2" xfId="374"/>
    <cellStyle name="Énfasis5 2 3" xfId="375"/>
    <cellStyle name="Énfasis5 2 4" xfId="376"/>
    <cellStyle name="Énfasis5 3" xfId="377"/>
    <cellStyle name="Énfasis5 4" xfId="378"/>
    <cellStyle name="Énfasis5 5" xfId="379"/>
    <cellStyle name="Énfasis5 6" xfId="380"/>
    <cellStyle name="Énfasis6 2" xfId="381"/>
    <cellStyle name="Énfasis6 2 2" xfId="382"/>
    <cellStyle name="Énfasis6 2 3" xfId="383"/>
    <cellStyle name="Énfasis6 2 4" xfId="384"/>
    <cellStyle name="Énfasis6 3" xfId="385"/>
    <cellStyle name="Énfasis6 4" xfId="386"/>
    <cellStyle name="Énfasis6 5" xfId="387"/>
    <cellStyle name="Énfasis6 6" xfId="388"/>
    <cellStyle name="Entrada 2" xfId="389"/>
    <cellStyle name="Entrada 2 2" xfId="390"/>
    <cellStyle name="Entrada 2 3" xfId="391"/>
    <cellStyle name="Entrada 2 4" xfId="392"/>
    <cellStyle name="Entrada 3" xfId="393"/>
    <cellStyle name="Entrada 4" xfId="394"/>
    <cellStyle name="Entrada 5" xfId="395"/>
    <cellStyle name="Entrada 6" xfId="396"/>
    <cellStyle name="Estilo 1" xfId="397"/>
    <cellStyle name="Estilo 1 2" xfId="398"/>
    <cellStyle name="Estilo 1 3" xfId="399"/>
    <cellStyle name="Estilo 1 4" xfId="400"/>
    <cellStyle name="Estilo 1 5" xfId="401"/>
    <cellStyle name="Euro" xfId="402"/>
    <cellStyle name="Euro 2" xfId="403"/>
    <cellStyle name="Euro 2 2" xfId="404"/>
    <cellStyle name="Euro 3" xfId="405"/>
    <cellStyle name="Euro 4" xfId="406"/>
    <cellStyle name="Euro 5" xfId="407"/>
    <cellStyle name="Euro 6" xfId="408"/>
    <cellStyle name="Euro 7" xfId="409"/>
    <cellStyle name="Euro 8" xfId="410"/>
    <cellStyle name="Explanatory Text" xfId="411"/>
    <cellStyle name="Good" xfId="412"/>
    <cellStyle name="Heading 1" xfId="413"/>
    <cellStyle name="Heading 2" xfId="414"/>
    <cellStyle name="Heading 3" xfId="415"/>
    <cellStyle name="Heading 4" xfId="416"/>
    <cellStyle name="Hipervínculo 2" xfId="18"/>
    <cellStyle name="Hipervínculo 2 2" xfId="417"/>
    <cellStyle name="Hyperlink" xfId="418"/>
    <cellStyle name="Incorrecto 2" xfId="419"/>
    <cellStyle name="Incorrecto 2 2" xfId="420"/>
    <cellStyle name="Incorrecto 2 3" xfId="421"/>
    <cellStyle name="Incorrecto 2 4" xfId="422"/>
    <cellStyle name="Incorrecto 3" xfId="423"/>
    <cellStyle name="Incorrecto 4" xfId="424"/>
    <cellStyle name="Incorrecto 5" xfId="425"/>
    <cellStyle name="Incorrecto 6" xfId="426"/>
    <cellStyle name="Input" xfId="427"/>
    <cellStyle name="Linked Cell" xfId="428"/>
    <cellStyle name="Millares [0]" xfId="720" builtinId="6"/>
    <cellStyle name="Millares [0] 2" xfId="6"/>
    <cellStyle name="Millares [0] 3" xfId="10"/>
    <cellStyle name="Millares [0] 4" xfId="19"/>
    <cellStyle name="Millares 10" xfId="17"/>
    <cellStyle name="Millares 11" xfId="24"/>
    <cellStyle name="Millares 12" xfId="429"/>
    <cellStyle name="Millares 13" xfId="486"/>
    <cellStyle name="Millares 2" xfId="4"/>
    <cellStyle name="Millares 2 10" xfId="713"/>
    <cellStyle name="Millares 2 2" xfId="25"/>
    <cellStyle name="Millares 2 2 2" xfId="431"/>
    <cellStyle name="Millares 2 2 2 2" xfId="432"/>
    <cellStyle name="Millares 2 2 2 2 2" xfId="433"/>
    <cellStyle name="Millares 2 2 2 2 2 2" xfId="434"/>
    <cellStyle name="Millares 2 2 2 2 2 3" xfId="435"/>
    <cellStyle name="Millares 2 2 2 2 3" xfId="436"/>
    <cellStyle name="Millares 2 2 2 2 4" xfId="437"/>
    <cellStyle name="Millares 2 2 2 3" xfId="438"/>
    <cellStyle name="Millares 2 2 2 4" xfId="439"/>
    <cellStyle name="Millares 2 2 3" xfId="440"/>
    <cellStyle name="Millares 2 2 4" xfId="441"/>
    <cellStyle name="Millares 2 2 5" xfId="442"/>
    <cellStyle name="Millares 2 2 6" xfId="443"/>
    <cellStyle name="Millares 2 2 7" xfId="430"/>
    <cellStyle name="Millares 2 3" xfId="444"/>
    <cellStyle name="Millares 2 3 2" xfId="445"/>
    <cellStyle name="Millares 2 3 2 2" xfId="446"/>
    <cellStyle name="Millares 2 3 2 3" xfId="447"/>
    <cellStyle name="Millares 2 3 3" xfId="448"/>
    <cellStyle name="Millares 2 4" xfId="449"/>
    <cellStyle name="Millares 2 5" xfId="450"/>
    <cellStyle name="Millares 2 6" xfId="451"/>
    <cellStyle name="Millares 2 7" xfId="452"/>
    <cellStyle name="Millares 2 8" xfId="453"/>
    <cellStyle name="Millares 2 9" xfId="454"/>
    <cellStyle name="Millares 3" xfId="5"/>
    <cellStyle name="Millares 3 10" xfId="714"/>
    <cellStyle name="Millares 3 2" xfId="456"/>
    <cellStyle name="Millares 3 2 2" xfId="457"/>
    <cellStyle name="Millares 3 2 2 2" xfId="458"/>
    <cellStyle name="Millares 3 2 2 2 2" xfId="459"/>
    <cellStyle name="Millares 3 2 2 2 3" xfId="460"/>
    <cellStyle name="Millares 3 2 2 3" xfId="461"/>
    <cellStyle name="Millares 3 2 3" xfId="462"/>
    <cellStyle name="Millares 3 2 4" xfId="463"/>
    <cellStyle name="Millares 3 2 5" xfId="464"/>
    <cellStyle name="Millares 3 3" xfId="465"/>
    <cellStyle name="Millares 3 3 2" xfId="466"/>
    <cellStyle name="Millares 3 3 2 2" xfId="467"/>
    <cellStyle name="Millares 3 3 2 3" xfId="468"/>
    <cellStyle name="Millares 3 3 3" xfId="469"/>
    <cellStyle name="Millares 3 4" xfId="470"/>
    <cellStyle name="Millares 3 5" xfId="471"/>
    <cellStyle name="Millares 3 6" xfId="472"/>
    <cellStyle name="Millares 3 7" xfId="473"/>
    <cellStyle name="Millares 3 8" xfId="474"/>
    <cellStyle name="Millares 3 9" xfId="455"/>
    <cellStyle name="Millares 4" xfId="7"/>
    <cellStyle name="Millares 4 2" xfId="715"/>
    <cellStyle name="Millares 5" xfId="8"/>
    <cellStyle name="Millares 6" xfId="9"/>
    <cellStyle name="Millares 7" xfId="12"/>
    <cellStyle name="Millares 8" xfId="15"/>
    <cellStyle name="Millares 9" xfId="14"/>
    <cellStyle name="Moneda [0]" xfId="1" builtinId="7"/>
    <cellStyle name="Moneda [0] 2" xfId="11"/>
    <cellStyle name="Moneda 2" xfId="475"/>
    <cellStyle name="movimentação" xfId="476"/>
    <cellStyle name="Neutral 2" xfId="477"/>
    <cellStyle name="Neutral 2 2" xfId="478"/>
    <cellStyle name="Neutral 2 3" xfId="479"/>
    <cellStyle name="Neutral 2 4" xfId="480"/>
    <cellStyle name="Neutral 3" xfId="481"/>
    <cellStyle name="Neutral 4" xfId="482"/>
    <cellStyle name="Neutral 5" xfId="483"/>
    <cellStyle name="Neutral 6" xfId="484"/>
    <cellStyle name="Normal" xfId="0" builtinId="0"/>
    <cellStyle name="Normal 10" xfId="485"/>
    <cellStyle name="Normal 10 2" xfId="20"/>
    <cellStyle name="Normal 2" xfId="3"/>
    <cellStyle name="Normal 2 10" xfId="487"/>
    <cellStyle name="Normal 2 11" xfId="488"/>
    <cellStyle name="Normal 2 12" xfId="489"/>
    <cellStyle name="Normal 2 13" xfId="490"/>
    <cellStyle name="Normal 2 2" xfId="22"/>
    <cellStyle name="Normal 2 2 2" xfId="492"/>
    <cellStyle name="Normal 2 2 2 2" xfId="493"/>
    <cellStyle name="Normal 2 2 2 2 2" xfId="494"/>
    <cellStyle name="Normal 2 2 2 2 2 2" xfId="495"/>
    <cellStyle name="Normal 2 2 2 2 2 2 2" xfId="496"/>
    <cellStyle name="Normal 2 2 2 2 2 2 3" xfId="497"/>
    <cellStyle name="Normal 2 2 2 2 2 3" xfId="498"/>
    <cellStyle name="Normal 2 2 2 2 2 4" xfId="499"/>
    <cellStyle name="Normal 2 2 2 2 3" xfId="500"/>
    <cellStyle name="Normal 2 2 2 2 4" xfId="501"/>
    <cellStyle name="Normal 2 2 2 3" xfId="502"/>
    <cellStyle name="Normal 2 2 2 4" xfId="503"/>
    <cellStyle name="Normal 2 2 2 5" xfId="504"/>
    <cellStyle name="Normal 2 2 2 6" xfId="505"/>
    <cellStyle name="Normal 2 2 2 7" xfId="506"/>
    <cellStyle name="Normal 2 2 2 8" xfId="507"/>
    <cellStyle name="Normal 2 2 2 9" xfId="508"/>
    <cellStyle name="Normal 2 2 3" xfId="509"/>
    <cellStyle name="Normal 2 2 3 2" xfId="510"/>
    <cellStyle name="Normal 2 2 3 2 2" xfId="511"/>
    <cellStyle name="Normal 2 2 3 2 3" xfId="512"/>
    <cellStyle name="Normal 2 2 3 3" xfId="513"/>
    <cellStyle name="Normal 2 2 4" xfId="514"/>
    <cellStyle name="Normal 2 2 5" xfId="515"/>
    <cellStyle name="Normal 2 2 6" xfId="516"/>
    <cellStyle name="Normal 2 2 7" xfId="491"/>
    <cellStyle name="Normal 2 3" xfId="517"/>
    <cellStyle name="Normal 2 3 2" xfId="518"/>
    <cellStyle name="Normal 2 3 3" xfId="519"/>
    <cellStyle name="Normal 2 4" xfId="520"/>
    <cellStyle name="Normal 2 5" xfId="521"/>
    <cellStyle name="Normal 2 6" xfId="522"/>
    <cellStyle name="Normal 2 7" xfId="523"/>
    <cellStyle name="Normal 2 8" xfId="524"/>
    <cellStyle name="Normal 2 9" xfId="525"/>
    <cellStyle name="Normal 29" xfId="716"/>
    <cellStyle name="Normal 3" xfId="13"/>
    <cellStyle name="Normal 3 10" xfId="527"/>
    <cellStyle name="Normal 3 11" xfId="528"/>
    <cellStyle name="Normal 3 12" xfId="529"/>
    <cellStyle name="Normal 3 13" xfId="530"/>
    <cellStyle name="Normal 3 14" xfId="531"/>
    <cellStyle name="Normal 3 15" xfId="526"/>
    <cellStyle name="Normal 3 2" xfId="21"/>
    <cellStyle name="Normal 3 2 2" xfId="533"/>
    <cellStyle name="Normal 3 2 2 2" xfId="534"/>
    <cellStyle name="Normal 3 2 2 2 2" xfId="535"/>
    <cellStyle name="Normal 3 2 2 2 2 2" xfId="536"/>
    <cellStyle name="Normal 3 2 2 2 2 3" xfId="537"/>
    <cellStyle name="Normal 3 2 2 2 3" xfId="538"/>
    <cellStyle name="Normal 3 2 2 3" xfId="539"/>
    <cellStyle name="Normal 3 2 2 4" xfId="540"/>
    <cellStyle name="Normal 3 2 2 5" xfId="541"/>
    <cellStyle name="Normal 3 2 2 6" xfId="542"/>
    <cellStyle name="Normal 3 2 2 7" xfId="543"/>
    <cellStyle name="Normal 3 2 2 8" xfId="544"/>
    <cellStyle name="Normal 3 2 3" xfId="545"/>
    <cellStyle name="Normal 3 2 3 2" xfId="546"/>
    <cellStyle name="Normal 3 2 3 2 2" xfId="547"/>
    <cellStyle name="Normal 3 2 3 2 2 2" xfId="548"/>
    <cellStyle name="Normal 3 2 3 2 2 3" xfId="549"/>
    <cellStyle name="Normal 3 2 3 2 3" xfId="550"/>
    <cellStyle name="Normal 3 2 3 3" xfId="551"/>
    <cellStyle name="Normal 3 2 3 4" xfId="552"/>
    <cellStyle name="Normal 3 2 4" xfId="553"/>
    <cellStyle name="Normal 3 2 4 2" xfId="554"/>
    <cellStyle name="Normal 3 2 4 3" xfId="555"/>
    <cellStyle name="Normal 3 2 5" xfId="556"/>
    <cellStyle name="Normal 3 2 6" xfId="532"/>
    <cellStyle name="Normal 3 3" xfId="557"/>
    <cellStyle name="Normal 3 3 2" xfId="558"/>
    <cellStyle name="Normal 3 3 3" xfId="559"/>
    <cellStyle name="Normal 3 3 4" xfId="560"/>
    <cellStyle name="Normal 3 3 5" xfId="561"/>
    <cellStyle name="Normal 3 3 6" xfId="562"/>
    <cellStyle name="Normal 3 4" xfId="563"/>
    <cellStyle name="Normal 3 4 2" xfId="564"/>
    <cellStyle name="Normal 3 4 2 2" xfId="565"/>
    <cellStyle name="Normal 3 4 2 3" xfId="566"/>
    <cellStyle name="Normal 3 4 3" xfId="567"/>
    <cellStyle name="Normal 3 5" xfId="568"/>
    <cellStyle name="Normal 3 6" xfId="569"/>
    <cellStyle name="Normal 3 7" xfId="570"/>
    <cellStyle name="Normal 3 8" xfId="571"/>
    <cellStyle name="Normal 3 9" xfId="572"/>
    <cellStyle name="Normal 4" xfId="573"/>
    <cellStyle name="Normal 4 2" xfId="574"/>
    <cellStyle name="Normal 4 3" xfId="575"/>
    <cellStyle name="Normal 4 4" xfId="576"/>
    <cellStyle name="Normal 5" xfId="577"/>
    <cellStyle name="Normal 5 2" xfId="578"/>
    <cellStyle name="Normal 5 2 2" xfId="718"/>
    <cellStyle name="Normal 5 3" xfId="579"/>
    <cellStyle name="Normal 5 4" xfId="717"/>
    <cellStyle name="Normal 6" xfId="580"/>
    <cellStyle name="Normal 6 2" xfId="581"/>
    <cellStyle name="Normal 6 3" xfId="719"/>
    <cellStyle name="Normal 7" xfId="582"/>
    <cellStyle name="Normal 8" xfId="583"/>
    <cellStyle name="Normal 9" xfId="584"/>
    <cellStyle name="Normal 9 2" xfId="585"/>
    <cellStyle name="Notas 2" xfId="586"/>
    <cellStyle name="Notas 2 2" xfId="587"/>
    <cellStyle name="Notas 2 2 2" xfId="588"/>
    <cellStyle name="Notas 2 2 2 2" xfId="589"/>
    <cellStyle name="Notas 2 2 2 2 2" xfId="590"/>
    <cellStyle name="Notas 2 2 2 2 2 2" xfId="591"/>
    <cellStyle name="Notas 2 2 2 2 2 3" xfId="592"/>
    <cellStyle name="Notas 2 2 2 2 3" xfId="593"/>
    <cellStyle name="Notas 2 2 2 2 4" xfId="594"/>
    <cellStyle name="Notas 2 2 2 3" xfId="595"/>
    <cellStyle name="Notas 2 2 2 4" xfId="596"/>
    <cellStyle name="Notas 2 2 3" xfId="597"/>
    <cellStyle name="Notas 2 2 4" xfId="598"/>
    <cellStyle name="Notas 2 2 5" xfId="599"/>
    <cellStyle name="Notas 2 2 6" xfId="600"/>
    <cellStyle name="Notas 2 3" xfId="601"/>
    <cellStyle name="Notas 2 3 2" xfId="602"/>
    <cellStyle name="Notas 2 3 2 2" xfId="603"/>
    <cellStyle name="Notas 2 3 2 3" xfId="604"/>
    <cellStyle name="Notas 2 3 3" xfId="605"/>
    <cellStyle name="Notas 2 4" xfId="606"/>
    <cellStyle name="Notas 2 5" xfId="607"/>
    <cellStyle name="Notas 2 6" xfId="608"/>
    <cellStyle name="Notas 3" xfId="609"/>
    <cellStyle name="Notas 4" xfId="610"/>
    <cellStyle name="Notas 5" xfId="611"/>
    <cellStyle name="Notas 6" xfId="612"/>
    <cellStyle name="Notas 7" xfId="613"/>
    <cellStyle name="Note" xfId="614"/>
    <cellStyle name="Output" xfId="615"/>
    <cellStyle name="Porcentaje" xfId="2" builtinId="5"/>
    <cellStyle name="Porcentaje 2" xfId="16"/>
    <cellStyle name="Porcentaje 2 2" xfId="27"/>
    <cellStyle name="Porcentual 2" xfId="616"/>
    <cellStyle name="Porcentual 2 2" xfId="617"/>
    <cellStyle name="Porcentual 2 2 2" xfId="618"/>
    <cellStyle name="Porcentual 2 2 2 2" xfId="619"/>
    <cellStyle name="Porcentual 2 2 2 2 2" xfId="620"/>
    <cellStyle name="Porcentual 2 2 2 2 2 2" xfId="621"/>
    <cellStyle name="Porcentual 2 2 2 2 2 3" xfId="622"/>
    <cellStyle name="Porcentual 2 2 2 2 3" xfId="623"/>
    <cellStyle name="Porcentual 2 2 2 2 4" xfId="624"/>
    <cellStyle name="Porcentual 2 2 2 3" xfId="625"/>
    <cellStyle name="Porcentual 2 2 2 4" xfId="626"/>
    <cellStyle name="Porcentual 2 2 3" xfId="627"/>
    <cellStyle name="Porcentual 2 2 4" xfId="628"/>
    <cellStyle name="Porcentual 2 2 5" xfId="629"/>
    <cellStyle name="Porcentual 2 2 6" xfId="630"/>
    <cellStyle name="Porcentual 2 3" xfId="631"/>
    <cellStyle name="Porcentual 2 3 2" xfId="632"/>
    <cellStyle name="Porcentual 2 3 2 2" xfId="633"/>
    <cellStyle name="Porcentual 2 3 2 3" xfId="634"/>
    <cellStyle name="Porcentual 2 3 3" xfId="635"/>
    <cellStyle name="Porcentual 2 4" xfId="636"/>
    <cellStyle name="Porcentual 2 5" xfId="637"/>
    <cellStyle name="Porcentual 2 6" xfId="638"/>
    <cellStyle name="Porcentual 3" xfId="639"/>
    <cellStyle name="Porcentual 3 2" xfId="640"/>
    <cellStyle name="Salida 2" xfId="641"/>
    <cellStyle name="Salida 2 2" xfId="642"/>
    <cellStyle name="Salida 2 3" xfId="643"/>
    <cellStyle name="Salida 2 4" xfId="644"/>
    <cellStyle name="Salida 3" xfId="645"/>
    <cellStyle name="Salida 4" xfId="646"/>
    <cellStyle name="Salida 5" xfId="647"/>
    <cellStyle name="Salida 6" xfId="648"/>
    <cellStyle name="ssubtitulo" xfId="649"/>
    <cellStyle name="subtitulo" xfId="650"/>
    <cellStyle name="Texto de advertencia 2" xfId="651"/>
    <cellStyle name="Texto de advertencia 2 2" xfId="652"/>
    <cellStyle name="Texto de advertencia 2 3" xfId="653"/>
    <cellStyle name="Texto de advertencia 2 4" xfId="654"/>
    <cellStyle name="Texto de advertencia 3" xfId="655"/>
    <cellStyle name="Texto de advertencia 4" xfId="656"/>
    <cellStyle name="Texto de advertencia 5" xfId="657"/>
    <cellStyle name="Texto de advertencia 6" xfId="658"/>
    <cellStyle name="Texto explicativo 2" xfId="659"/>
    <cellStyle name="Texto explicativo 2 2" xfId="660"/>
    <cellStyle name="Texto explicativo 2 3" xfId="661"/>
    <cellStyle name="Texto explicativo 2 4" xfId="662"/>
    <cellStyle name="Texto explicativo 3" xfId="663"/>
    <cellStyle name="Texto explicativo 4" xfId="664"/>
    <cellStyle name="Texto explicativo 5" xfId="665"/>
    <cellStyle name="Texto explicativo 6" xfId="666"/>
    <cellStyle name="Title" xfId="667"/>
    <cellStyle name="titulo" xfId="668"/>
    <cellStyle name="Título 1 2" xfId="669"/>
    <cellStyle name="Título 1 2 2" xfId="670"/>
    <cellStyle name="Título 1 2 3" xfId="671"/>
    <cellStyle name="Título 1 2 4" xfId="672"/>
    <cellStyle name="Título 1 3" xfId="673"/>
    <cellStyle name="Título 1 4" xfId="674"/>
    <cellStyle name="Título 1 5" xfId="675"/>
    <cellStyle name="Título 1 6" xfId="676"/>
    <cellStyle name="Título 2 2" xfId="677"/>
    <cellStyle name="Título 2 2 2" xfId="678"/>
    <cellStyle name="Título 2 2 3" xfId="679"/>
    <cellStyle name="Título 2 2 4" xfId="680"/>
    <cellStyle name="Título 2 3" xfId="681"/>
    <cellStyle name="Título 2 4" xfId="682"/>
    <cellStyle name="Título 2 5" xfId="683"/>
    <cellStyle name="Título 2 6" xfId="684"/>
    <cellStyle name="Título 3 2" xfId="685"/>
    <cellStyle name="Título 3 2 2" xfId="686"/>
    <cellStyle name="Título 3 2 3" xfId="687"/>
    <cellStyle name="Título 3 2 4" xfId="688"/>
    <cellStyle name="Título 3 3" xfId="689"/>
    <cellStyle name="Título 3 4" xfId="690"/>
    <cellStyle name="Título 3 5" xfId="691"/>
    <cellStyle name="Título 3 6" xfId="692"/>
    <cellStyle name="Título 4" xfId="693"/>
    <cellStyle name="Título 4 2" xfId="694"/>
    <cellStyle name="Título 4 3" xfId="695"/>
    <cellStyle name="Título 4 4" xfId="696"/>
    <cellStyle name="Título 5" xfId="697"/>
    <cellStyle name="Título 6" xfId="698"/>
    <cellStyle name="Título 7" xfId="699"/>
    <cellStyle name="Título 8" xfId="700"/>
    <cellStyle name="titulomov" xfId="701"/>
    <cellStyle name="Todos" xfId="702"/>
    <cellStyle name="Total 2" xfId="703"/>
    <cellStyle name="Total 2 2" xfId="704"/>
    <cellStyle name="Total 2 3" xfId="705"/>
    <cellStyle name="Total 2 4" xfId="706"/>
    <cellStyle name="Total 3" xfId="707"/>
    <cellStyle name="Total 4" xfId="708"/>
    <cellStyle name="Total 5" xfId="709"/>
    <cellStyle name="Total 6" xfId="710"/>
    <cellStyle name="totalbalan" xfId="711"/>
    <cellStyle name="Warning Text" xfId="7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tabSelected="1" zoomScale="80" zoomScaleNormal="80" workbookViewId="0">
      <selection activeCell="H1" sqref="H1"/>
    </sheetView>
  </sheetViews>
  <sheetFormatPr baseColWidth="10" defaultRowHeight="15" x14ac:dyDescent="0.25"/>
  <cols>
    <col min="1" max="1" width="12" customWidth="1"/>
    <col min="2" max="2" width="14.42578125" customWidth="1"/>
    <col min="3" max="3" width="14.42578125" style="9" customWidth="1"/>
    <col min="4" max="4" width="19.42578125" customWidth="1"/>
    <col min="5" max="5" width="20.140625" style="9" customWidth="1"/>
    <col min="6" max="7" width="26.42578125" style="9" customWidth="1"/>
    <col min="8" max="8" width="20.140625" style="9" customWidth="1"/>
    <col min="9" max="9" width="15.42578125" style="17" customWidth="1"/>
  </cols>
  <sheetData>
    <row r="1" spans="1:9" ht="52.5" customHeight="1" x14ac:dyDescent="0.25">
      <c r="A1" s="1" t="s">
        <v>0</v>
      </c>
      <c r="B1" s="1" t="s">
        <v>1</v>
      </c>
      <c r="C1" s="1" t="s">
        <v>30</v>
      </c>
      <c r="D1" s="1" t="s">
        <v>28</v>
      </c>
      <c r="E1" s="1" t="s">
        <v>29</v>
      </c>
      <c r="F1" s="1" t="s">
        <v>31</v>
      </c>
      <c r="G1" s="1" t="s">
        <v>33</v>
      </c>
      <c r="H1" s="1" t="s">
        <v>34</v>
      </c>
      <c r="I1" s="16" t="s">
        <v>32</v>
      </c>
    </row>
    <row r="2" spans="1:9" x14ac:dyDescent="0.25">
      <c r="A2" s="2" t="s">
        <v>2</v>
      </c>
      <c r="B2" s="3">
        <v>6</v>
      </c>
      <c r="C2" s="10">
        <v>602705</v>
      </c>
      <c r="D2" s="4">
        <v>311903422032</v>
      </c>
      <c r="E2" s="4">
        <v>265450988299</v>
      </c>
      <c r="F2" s="4">
        <f>E2/12</f>
        <v>22120915691.583332</v>
      </c>
      <c r="G2" s="4">
        <v>22120915692</v>
      </c>
      <c r="H2" s="4">
        <f>MIN(G2,F2)</f>
        <v>22120915691.583332</v>
      </c>
      <c r="I2" s="12">
        <f>IFERROR(H2/G2-1,0)</f>
        <v>-1.8835932813487943E-11</v>
      </c>
    </row>
    <row r="3" spans="1:9" x14ac:dyDescent="0.25">
      <c r="A3" s="5" t="s">
        <v>3</v>
      </c>
      <c r="B3" s="6">
        <v>8</v>
      </c>
      <c r="C3" s="18">
        <v>6025</v>
      </c>
      <c r="D3" s="7">
        <v>2307482923</v>
      </c>
      <c r="E3" s="7">
        <v>1853481977</v>
      </c>
      <c r="F3" s="7">
        <f t="shared" ref="F3:F26" si="0">E3/12</f>
        <v>154456831.41666666</v>
      </c>
      <c r="G3" s="19">
        <v>215569624.83333334</v>
      </c>
      <c r="H3" s="19">
        <v>179531980</v>
      </c>
      <c r="I3" s="20">
        <f t="shared" ref="I3:I26" si="1">IFERROR(H3/G3-1,0)</f>
        <v>-0.16717403883406901</v>
      </c>
    </row>
    <row r="4" spans="1:9" x14ac:dyDescent="0.25">
      <c r="A4" s="2" t="s">
        <v>4</v>
      </c>
      <c r="B4" s="3">
        <v>9</v>
      </c>
      <c r="C4" s="10">
        <v>61521</v>
      </c>
      <c r="D4" s="4">
        <v>14466583130</v>
      </c>
      <c r="E4" s="4">
        <v>13673525552</v>
      </c>
      <c r="F4" s="4">
        <f t="shared" si="0"/>
        <v>1139460462.6666667</v>
      </c>
      <c r="G4" s="4">
        <v>1139460463</v>
      </c>
      <c r="H4" s="4">
        <f t="shared" ref="H3:H26" si="2">MIN(G4,F4)</f>
        <v>1139460462.6666667</v>
      </c>
      <c r="I4" s="12">
        <f t="shared" si="1"/>
        <v>-2.9253599542755637E-10</v>
      </c>
    </row>
    <row r="5" spans="1:9" x14ac:dyDescent="0.25">
      <c r="A5" s="5" t="s">
        <v>5</v>
      </c>
      <c r="B5" s="6">
        <v>10</v>
      </c>
      <c r="C5" s="11">
        <v>1894130</v>
      </c>
      <c r="D5" s="7">
        <v>1266695220898.8958</v>
      </c>
      <c r="E5" s="7">
        <v>1143534582601.3159</v>
      </c>
      <c r="F5" s="7">
        <f t="shared" si="0"/>
        <v>95294548550.109665</v>
      </c>
      <c r="G5" s="7">
        <v>95294548550</v>
      </c>
      <c r="H5" s="7">
        <f t="shared" si="2"/>
        <v>95294548550</v>
      </c>
      <c r="I5" s="13">
        <f t="shared" si="1"/>
        <v>0</v>
      </c>
    </row>
    <row r="6" spans="1:9" x14ac:dyDescent="0.25">
      <c r="A6" s="2" t="s">
        <v>6</v>
      </c>
      <c r="B6" s="3">
        <v>12</v>
      </c>
      <c r="C6" s="10">
        <v>27153</v>
      </c>
      <c r="D6" s="4">
        <v>10504932363</v>
      </c>
      <c r="E6" s="4">
        <v>10292426444.611</v>
      </c>
      <c r="F6" s="4">
        <f t="shared" si="0"/>
        <v>857702203.7175833</v>
      </c>
      <c r="G6" s="4">
        <v>857702204</v>
      </c>
      <c r="H6" s="4">
        <f t="shared" si="2"/>
        <v>857702203.7175833</v>
      </c>
      <c r="I6" s="12">
        <f t="shared" si="1"/>
        <v>-3.2927127691095848E-10</v>
      </c>
    </row>
    <row r="7" spans="1:9" x14ac:dyDescent="0.25">
      <c r="A7" s="5" t="s">
        <v>7</v>
      </c>
      <c r="B7" s="6">
        <v>13</v>
      </c>
      <c r="C7" s="11">
        <v>3887</v>
      </c>
      <c r="D7" s="7">
        <v>1767755264</v>
      </c>
      <c r="E7" s="7">
        <v>1697512399</v>
      </c>
      <c r="F7" s="7">
        <f t="shared" si="0"/>
        <v>141459366.58333334</v>
      </c>
      <c r="G7" s="7">
        <v>166857150</v>
      </c>
      <c r="H7" s="7">
        <f t="shared" si="2"/>
        <v>141459366.58333334</v>
      </c>
      <c r="I7" s="13">
        <f t="shared" si="1"/>
        <v>-0.15221273656338163</v>
      </c>
    </row>
    <row r="8" spans="1:9" x14ac:dyDescent="0.25">
      <c r="A8" s="2" t="s">
        <v>8</v>
      </c>
      <c r="B8" s="3">
        <v>14</v>
      </c>
      <c r="C8" s="10">
        <v>59828</v>
      </c>
      <c r="D8" s="4">
        <v>24840398527</v>
      </c>
      <c r="E8" s="15">
        <v>22437043506</v>
      </c>
      <c r="F8" s="15">
        <f t="shared" si="0"/>
        <v>1869753625.5</v>
      </c>
      <c r="G8" s="15">
        <v>1934560017.5833333</v>
      </c>
      <c r="H8" s="15">
        <f t="shared" si="2"/>
        <v>1869753625.5</v>
      </c>
      <c r="I8" s="12">
        <f t="shared" si="1"/>
        <v>-3.3499292601058661E-2</v>
      </c>
    </row>
    <row r="9" spans="1:9" x14ac:dyDescent="0.25">
      <c r="A9" s="5" t="s">
        <v>9</v>
      </c>
      <c r="B9" s="6">
        <v>15</v>
      </c>
      <c r="C9" s="11">
        <v>2324</v>
      </c>
      <c r="D9" s="7">
        <v>1492419828</v>
      </c>
      <c r="E9" s="7">
        <v>1433376365.5194325</v>
      </c>
      <c r="F9" s="7">
        <f t="shared" si="0"/>
        <v>119448030.45995271</v>
      </c>
      <c r="G9" s="7">
        <v>119448030</v>
      </c>
      <c r="H9" s="7">
        <f t="shared" si="2"/>
        <v>119448030</v>
      </c>
      <c r="I9" s="13">
        <f t="shared" si="1"/>
        <v>0</v>
      </c>
    </row>
    <row r="10" spans="1:9" x14ac:dyDescent="0.25">
      <c r="A10" s="2" t="s">
        <v>10</v>
      </c>
      <c r="B10" s="3">
        <v>18</v>
      </c>
      <c r="C10" s="10">
        <v>2873021</v>
      </c>
      <c r="D10" s="4">
        <v>1541315609981</v>
      </c>
      <c r="E10" s="4">
        <v>1358814663075.54</v>
      </c>
      <c r="F10" s="4">
        <f t="shared" si="0"/>
        <v>113234555256.295</v>
      </c>
      <c r="G10" s="4">
        <v>113234555256</v>
      </c>
      <c r="H10" s="4">
        <f t="shared" si="2"/>
        <v>113234555256</v>
      </c>
      <c r="I10" s="12">
        <f t="shared" si="1"/>
        <v>0</v>
      </c>
    </row>
    <row r="11" spans="1:9" x14ac:dyDescent="0.25">
      <c r="A11" s="2" t="s">
        <v>11</v>
      </c>
      <c r="B11" s="3">
        <v>21</v>
      </c>
      <c r="C11" s="10">
        <v>23375</v>
      </c>
      <c r="D11" s="4">
        <v>13259689019</v>
      </c>
      <c r="E11" s="4">
        <v>12943791554</v>
      </c>
      <c r="F11" s="4">
        <f t="shared" si="0"/>
        <v>1078649296.1666667</v>
      </c>
      <c r="G11" s="4">
        <v>1078649296</v>
      </c>
      <c r="H11" s="4">
        <f t="shared" si="2"/>
        <v>1078649296</v>
      </c>
      <c r="I11" s="12">
        <f t="shared" si="1"/>
        <v>0</v>
      </c>
    </row>
    <row r="12" spans="1:9" x14ac:dyDescent="0.25">
      <c r="A12" s="5" t="s">
        <v>12</v>
      </c>
      <c r="B12" s="6">
        <v>22</v>
      </c>
      <c r="C12" s="11">
        <v>356137</v>
      </c>
      <c r="D12" s="7">
        <v>130267398912.63499</v>
      </c>
      <c r="E12" s="7">
        <v>123740788681.32349</v>
      </c>
      <c r="F12" s="7">
        <f t="shared" si="0"/>
        <v>10311732390.110291</v>
      </c>
      <c r="G12" s="7">
        <v>10721393150.833332</v>
      </c>
      <c r="H12" s="7">
        <f t="shared" si="2"/>
        <v>10311732390.110291</v>
      </c>
      <c r="I12" s="13">
        <f t="shared" si="1"/>
        <v>-3.8209657547275011E-2</v>
      </c>
    </row>
    <row r="13" spans="1:9" x14ac:dyDescent="0.25">
      <c r="A13" s="2" t="s">
        <v>13</v>
      </c>
      <c r="B13" s="3">
        <v>23</v>
      </c>
      <c r="C13" s="10">
        <v>437683</v>
      </c>
      <c r="D13" s="4">
        <v>224562137286.63501</v>
      </c>
      <c r="E13" s="4">
        <v>218494632093.31918</v>
      </c>
      <c r="F13" s="4">
        <f t="shared" si="0"/>
        <v>18207886007.7766</v>
      </c>
      <c r="G13" s="4">
        <v>18479023716.916664</v>
      </c>
      <c r="H13" s="4">
        <f t="shared" si="2"/>
        <v>18207886007.7766</v>
      </c>
      <c r="I13" s="12">
        <f t="shared" si="1"/>
        <v>-1.4672729105913218E-2</v>
      </c>
    </row>
    <row r="14" spans="1:9" x14ac:dyDescent="0.25">
      <c r="A14" s="5" t="s">
        <v>14</v>
      </c>
      <c r="B14" s="6">
        <v>24</v>
      </c>
      <c r="C14" s="11">
        <v>44651</v>
      </c>
      <c r="D14" s="7">
        <v>21820085211.715023</v>
      </c>
      <c r="E14" s="7">
        <v>20561746171.389084</v>
      </c>
      <c r="F14" s="7">
        <f t="shared" si="0"/>
        <v>1713478847.615757</v>
      </c>
      <c r="G14" s="7">
        <v>2945614429.4166665</v>
      </c>
      <c r="H14" s="7">
        <f t="shared" si="2"/>
        <v>1713478847.615757</v>
      </c>
      <c r="I14" s="13">
        <f t="shared" si="1"/>
        <v>-0.41829493008184204</v>
      </c>
    </row>
    <row r="15" spans="1:9" x14ac:dyDescent="0.25">
      <c r="A15" s="2" t="s">
        <v>15</v>
      </c>
      <c r="B15" s="3">
        <v>25</v>
      </c>
      <c r="C15" s="10">
        <v>62031</v>
      </c>
      <c r="D15" s="4">
        <v>32276908799</v>
      </c>
      <c r="E15" s="4">
        <v>30476226579</v>
      </c>
      <c r="F15" s="4">
        <f t="shared" si="0"/>
        <v>2539685548.25</v>
      </c>
      <c r="G15" s="4">
        <v>2539685548</v>
      </c>
      <c r="H15" s="4">
        <f t="shared" si="2"/>
        <v>2539685548</v>
      </c>
      <c r="I15" s="12">
        <f t="shared" si="1"/>
        <v>0</v>
      </c>
    </row>
    <row r="16" spans="1:9" x14ac:dyDescent="0.25">
      <c r="A16" s="5" t="s">
        <v>16</v>
      </c>
      <c r="B16" s="6">
        <v>26</v>
      </c>
      <c r="C16" s="11">
        <v>14513</v>
      </c>
      <c r="D16" s="7">
        <v>10280416459</v>
      </c>
      <c r="E16" s="7">
        <v>9198681054</v>
      </c>
      <c r="F16" s="7">
        <f t="shared" si="0"/>
        <v>766556754.5</v>
      </c>
      <c r="G16" s="7">
        <v>846196552</v>
      </c>
      <c r="H16" s="7">
        <f t="shared" si="2"/>
        <v>766556754.5</v>
      </c>
      <c r="I16" s="13">
        <f t="shared" si="1"/>
        <v>-9.4115010645895447E-2</v>
      </c>
    </row>
    <row r="17" spans="1:9" x14ac:dyDescent="0.25">
      <c r="A17" s="2" t="s">
        <v>17</v>
      </c>
      <c r="B17" s="3">
        <v>28</v>
      </c>
      <c r="C17" s="10">
        <v>6185</v>
      </c>
      <c r="D17" s="4">
        <v>6672382925</v>
      </c>
      <c r="E17" s="4">
        <v>5921099367</v>
      </c>
      <c r="F17" s="4">
        <f t="shared" si="0"/>
        <v>493424947.25</v>
      </c>
      <c r="G17" s="4">
        <v>493424947.25</v>
      </c>
      <c r="H17" s="4">
        <f t="shared" si="2"/>
        <v>493424947.25</v>
      </c>
      <c r="I17" s="12">
        <f t="shared" si="1"/>
        <v>0</v>
      </c>
    </row>
    <row r="18" spans="1:9" x14ac:dyDescent="0.25">
      <c r="A18" s="5" t="s">
        <v>18</v>
      </c>
      <c r="B18" s="6">
        <v>29</v>
      </c>
      <c r="C18" s="11">
        <v>11339</v>
      </c>
      <c r="D18" s="7">
        <v>10017109920</v>
      </c>
      <c r="E18" s="7">
        <v>9257058274.1450005</v>
      </c>
      <c r="F18" s="7">
        <f t="shared" si="0"/>
        <v>771421522.84541667</v>
      </c>
      <c r="G18" s="7">
        <v>857268612</v>
      </c>
      <c r="H18" s="7">
        <f t="shared" si="2"/>
        <v>771421522.84541667</v>
      </c>
      <c r="I18" s="13">
        <f t="shared" si="1"/>
        <v>-0.10014024537105448</v>
      </c>
    </row>
    <row r="19" spans="1:9" x14ac:dyDescent="0.25">
      <c r="A19" s="2" t="s">
        <v>19</v>
      </c>
      <c r="B19" s="3">
        <v>31</v>
      </c>
      <c r="C19" s="10">
        <v>33972</v>
      </c>
      <c r="D19" s="4">
        <v>17073806565</v>
      </c>
      <c r="E19" s="4">
        <v>12941739541</v>
      </c>
      <c r="F19" s="4">
        <f t="shared" si="0"/>
        <v>1078478295.0833333</v>
      </c>
      <c r="G19" s="4">
        <v>1078478295</v>
      </c>
      <c r="H19" s="4">
        <f t="shared" si="2"/>
        <v>1078478295</v>
      </c>
      <c r="I19" s="12">
        <f t="shared" si="1"/>
        <v>0</v>
      </c>
    </row>
    <row r="20" spans="1:9" x14ac:dyDescent="0.25">
      <c r="A20" s="5" t="s">
        <v>20</v>
      </c>
      <c r="B20" s="6">
        <v>32</v>
      </c>
      <c r="C20" s="11">
        <v>24527</v>
      </c>
      <c r="D20" s="7">
        <v>14063104674</v>
      </c>
      <c r="E20" s="7">
        <v>11197997567</v>
      </c>
      <c r="F20" s="7">
        <f t="shared" si="0"/>
        <v>933166463.91666663</v>
      </c>
      <c r="G20" s="7">
        <v>933166463.91666663</v>
      </c>
      <c r="H20" s="7">
        <f t="shared" si="2"/>
        <v>933166463.91666663</v>
      </c>
      <c r="I20" s="13">
        <f t="shared" si="1"/>
        <v>0</v>
      </c>
    </row>
    <row r="21" spans="1:9" x14ac:dyDescent="0.25">
      <c r="A21" s="2" t="s">
        <v>21</v>
      </c>
      <c r="B21" s="3">
        <v>33</v>
      </c>
      <c r="C21" s="10">
        <v>60879</v>
      </c>
      <c r="D21" s="4">
        <v>28138753194</v>
      </c>
      <c r="E21" s="4">
        <v>26623747184</v>
      </c>
      <c r="F21" s="4">
        <f t="shared" si="0"/>
        <v>2218645598.6666665</v>
      </c>
      <c r="G21" s="4">
        <v>267265432</v>
      </c>
      <c r="H21" s="4">
        <f t="shared" si="2"/>
        <v>267265432</v>
      </c>
      <c r="I21" s="12">
        <f t="shared" si="1"/>
        <v>0</v>
      </c>
    </row>
    <row r="22" spans="1:9" x14ac:dyDescent="0.25">
      <c r="A22" s="5" t="s">
        <v>22</v>
      </c>
      <c r="B22" s="6">
        <v>34</v>
      </c>
      <c r="C22" s="11">
        <v>14697</v>
      </c>
      <c r="D22" s="7">
        <v>7281136199</v>
      </c>
      <c r="E22" s="7">
        <v>6184250038.0173054</v>
      </c>
      <c r="F22" s="7">
        <f t="shared" si="0"/>
        <v>515354169.83477545</v>
      </c>
      <c r="G22" s="7">
        <v>621419951</v>
      </c>
      <c r="H22" s="7">
        <f t="shared" si="2"/>
        <v>515354169.83477545</v>
      </c>
      <c r="I22" s="13">
        <f t="shared" si="1"/>
        <v>-0.17068293509814358</v>
      </c>
    </row>
    <row r="23" spans="1:9" x14ac:dyDescent="0.25">
      <c r="A23" s="2" t="s">
        <v>23</v>
      </c>
      <c r="B23" s="3">
        <v>35</v>
      </c>
      <c r="C23" s="10">
        <v>7346</v>
      </c>
      <c r="D23" s="4">
        <v>5528913222</v>
      </c>
      <c r="E23" s="4">
        <v>5119590073.4666996</v>
      </c>
      <c r="F23" s="4">
        <f t="shared" si="0"/>
        <v>426632506.12222499</v>
      </c>
      <c r="G23" s="4">
        <v>460696666.66666669</v>
      </c>
      <c r="H23" s="4">
        <f t="shared" si="2"/>
        <v>426632506.12222499</v>
      </c>
      <c r="I23" s="12">
        <f t="shared" si="1"/>
        <v>-7.3940540509898067E-2</v>
      </c>
    </row>
    <row r="24" spans="1:9" x14ac:dyDescent="0.25">
      <c r="A24" s="5" t="s">
        <v>24</v>
      </c>
      <c r="B24" s="6">
        <v>36</v>
      </c>
      <c r="C24" s="11">
        <v>6856</v>
      </c>
      <c r="D24" s="7">
        <v>6775523485</v>
      </c>
      <c r="E24" s="7">
        <v>6005325498.7609997</v>
      </c>
      <c r="F24" s="7">
        <f t="shared" si="0"/>
        <v>500443791.56341666</v>
      </c>
      <c r="G24" s="7">
        <v>500443792</v>
      </c>
      <c r="H24" s="7">
        <f t="shared" si="2"/>
        <v>500443791.56341666</v>
      </c>
      <c r="I24" s="13">
        <f t="shared" si="1"/>
        <v>-8.7239238055758506E-10</v>
      </c>
    </row>
    <row r="25" spans="1:9" x14ac:dyDescent="0.25">
      <c r="A25" s="2" t="s">
        <v>25</v>
      </c>
      <c r="B25" s="3">
        <v>39</v>
      </c>
      <c r="C25" s="10">
        <v>23015</v>
      </c>
      <c r="D25" s="4">
        <v>17895777537.818008</v>
      </c>
      <c r="E25" s="4">
        <v>17685421195.227989</v>
      </c>
      <c r="F25" s="4">
        <f t="shared" si="0"/>
        <v>1473785099.6023324</v>
      </c>
      <c r="G25" s="4">
        <v>1471707946.4166667</v>
      </c>
      <c r="H25" s="4">
        <f t="shared" si="2"/>
        <v>1471707946.4166667</v>
      </c>
      <c r="I25" s="12">
        <f t="shared" si="1"/>
        <v>0</v>
      </c>
    </row>
    <row r="26" spans="1:9" x14ac:dyDescent="0.25">
      <c r="A26" s="5" t="s">
        <v>26</v>
      </c>
      <c r="B26" s="6">
        <v>40</v>
      </c>
      <c r="C26" s="11">
        <v>27891</v>
      </c>
      <c r="D26" s="7">
        <v>13748080000</v>
      </c>
      <c r="E26" s="7">
        <v>12396280743.059999</v>
      </c>
      <c r="F26" s="7">
        <f t="shared" si="0"/>
        <v>1033023395.255</v>
      </c>
      <c r="G26" s="7">
        <v>1250700627</v>
      </c>
      <c r="H26" s="7">
        <f t="shared" si="2"/>
        <v>1033023395.255</v>
      </c>
      <c r="I26" s="13">
        <f t="shared" si="1"/>
        <v>-0.17404423332475072</v>
      </c>
    </row>
    <row r="27" spans="1:9" x14ac:dyDescent="0.25">
      <c r="A27" s="22" t="s">
        <v>27</v>
      </c>
      <c r="B27" s="22"/>
      <c r="C27" s="21">
        <f t="shared" ref="C27:H27" si="3">SUM(C2:C26)</f>
        <v>6685691</v>
      </c>
      <c r="D27" s="8">
        <f t="shared" si="3"/>
        <v>3734955048356.6978</v>
      </c>
      <c r="E27" s="8">
        <f t="shared" si="3"/>
        <v>3347935975834.6963</v>
      </c>
      <c r="F27" s="8">
        <f t="shared" si="3"/>
        <v>278994664652.89142</v>
      </c>
      <c r="G27" s="8">
        <f t="shared" si="3"/>
        <v>279628752413.83337</v>
      </c>
      <c r="H27" s="8">
        <f>SUM(H2:H26)</f>
        <v>277066282480.25775</v>
      </c>
      <c r="I27" s="14">
        <f t="shared" ref="I27" si="4">IFERROR(F27/G27-1,0)</f>
        <v>-2.2676057289113816E-3</v>
      </c>
    </row>
    <row r="29" spans="1:9" x14ac:dyDescent="0.25">
      <c r="H29" s="23"/>
    </row>
    <row r="30" spans="1:9" x14ac:dyDescent="0.25">
      <c r="H30" s="23"/>
    </row>
    <row r="31" spans="1:9" x14ac:dyDescent="0.25">
      <c r="H31" s="24"/>
    </row>
    <row r="32" spans="1:9" x14ac:dyDescent="0.25">
      <c r="H32" s="25"/>
    </row>
  </sheetData>
  <mergeCells count="1">
    <mergeCell ref="A27:B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Tabja</dc:creator>
  <cp:lastModifiedBy>Pablo Hermosilla</cp:lastModifiedBy>
  <dcterms:created xsi:type="dcterms:W3CDTF">2019-09-11T21:44:59Z</dcterms:created>
  <dcterms:modified xsi:type="dcterms:W3CDTF">2019-10-24T19:19:05Z</dcterms:modified>
</cp:coreProperties>
</file>