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nas\Usuarios\Division de electricidad\Depto tecnico de sistemas electricos\Contabilidad Regulatoria\PROCESOS TARIFARIOS\Costos de Explotación\2021\Resolución Exenta\ANEXOS\"/>
    </mc:Choice>
  </mc:AlternateContent>
  <xr:revisionPtr revIDLastSave="0" documentId="13_ncr:1_{4F65E543-7402-492C-B777-1F56F5E80782}" xr6:coauthVersionLast="47" xr6:coauthVersionMax="47" xr10:uidLastSave="{00000000-0000-0000-0000-000000000000}"/>
  <bookViews>
    <workbookView xWindow="-120" yWindow="-120" windowWidth="29040" windowHeight="15840" xr2:uid="{00000000-000D-0000-FFFF-FFFF00000000}"/>
  </bookViews>
  <sheets>
    <sheet name="Resumen de Ajustes" sheetId="15" r:id="rId1"/>
    <sheet name="Viáticos" sheetId="6" r:id="rId2"/>
    <sheet name="Beneficios Médicos" sheetId="13" r:id="rId3"/>
    <sheet name="Actividades de Esparcimiento" sheetId="14" r:id="rId4"/>
    <sheet name="Grupo Chilquinta" sheetId="7" state="hidden" r:id="rId5"/>
    <sheet name="Via Chilquinta" sheetId="10" state="hidden" r:id="rId6"/>
    <sheet name="Hoja4" sheetId="8" state="hidden" r:id="rId7"/>
    <sheet name="Ser" sheetId="11" state="hidden" r:id="rId8"/>
    <sheet name="OG" sheetId="12" state="hidden" r:id="rId9"/>
  </sheets>
  <definedNames>
    <definedName name="_xlnm._FilterDatabase" localSheetId="3" hidden="1">'Actividades de Esparcimiento'!$A$1:$K$21</definedName>
    <definedName name="_xlnm._FilterDatabase" localSheetId="2" hidden="1">'Beneficios Médicos'!$M$2:$AD$27</definedName>
    <definedName name="_xlnm._FilterDatabase" localSheetId="4" hidden="1">'Grupo Chilquinta'!$A$68:$O$99</definedName>
    <definedName name="_xlnm._FilterDatabase" localSheetId="6" hidden="1">Hoja4!$A$1:$T$109</definedName>
    <definedName name="_xlnm._FilterDatabase" localSheetId="5" hidden="1">'Via Chilquinta'!$A$1:$L$42</definedName>
    <definedName name="_xlnm._FilterDatabase" localSheetId="1" hidden="1">Viáticos!$A$1:$K$106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14" l="1"/>
  <c r="Z17" i="13"/>
  <c r="Y17" i="13"/>
  <c r="X3" i="13"/>
  <c r="T103" i="7"/>
  <c r="U103" i="7"/>
  <c r="V103" i="7"/>
  <c r="T104" i="7"/>
  <c r="U104" i="7"/>
  <c r="V104" i="7"/>
  <c r="U102" i="7"/>
  <c r="V102" i="7"/>
  <c r="T102" i="7"/>
  <c r="X12" i="13"/>
  <c r="Z26" i="13"/>
  <c r="Y26" i="13"/>
  <c r="X26" i="13"/>
  <c r="Z25" i="13"/>
  <c r="Y25" i="13"/>
  <c r="Z24" i="13"/>
  <c r="Y24" i="13"/>
  <c r="X24" i="13"/>
  <c r="Z23" i="13"/>
  <c r="Y23" i="13"/>
  <c r="X23" i="13"/>
  <c r="Z22" i="13"/>
  <c r="Y22" i="13"/>
  <c r="X22" i="13"/>
  <c r="Z21" i="13"/>
  <c r="Y21" i="13"/>
  <c r="X21" i="13"/>
  <c r="Z20" i="13"/>
  <c r="Y20" i="13"/>
  <c r="X20" i="13"/>
  <c r="Z19" i="13"/>
  <c r="Y19" i="13"/>
  <c r="X19" i="13"/>
  <c r="Z18" i="13"/>
  <c r="Y18" i="13"/>
  <c r="X18" i="13"/>
  <c r="X17" i="13"/>
  <c r="Z16" i="13"/>
  <c r="Y16" i="13"/>
  <c r="X16" i="13"/>
  <c r="Z15" i="13"/>
  <c r="Y15" i="13"/>
  <c r="Z14" i="13"/>
  <c r="Y14" i="13"/>
  <c r="Z13" i="13"/>
  <c r="Y13" i="13"/>
  <c r="Z12" i="13"/>
  <c r="Y12" i="13"/>
  <c r="Z11" i="13"/>
  <c r="Y11" i="13"/>
  <c r="X11" i="13"/>
  <c r="Z10" i="13"/>
  <c r="Y10" i="13"/>
  <c r="Z9" i="13"/>
  <c r="Y9" i="13"/>
  <c r="X9" i="13"/>
  <c r="Z8" i="13"/>
  <c r="Y8" i="13"/>
  <c r="X8" i="13"/>
  <c r="Z7" i="13"/>
  <c r="Y7" i="13"/>
  <c r="Z6" i="13"/>
  <c r="Y6" i="13"/>
  <c r="Z5" i="13"/>
  <c r="Y5" i="13"/>
  <c r="Z4" i="13"/>
  <c r="Y4" i="13"/>
  <c r="X4" i="13"/>
  <c r="Z3" i="13"/>
  <c r="Y3" i="13"/>
  <c r="Q26" i="13"/>
  <c r="P26" i="13"/>
  <c r="O26" i="13"/>
  <c r="Q25" i="13"/>
  <c r="P25" i="13"/>
  <c r="O25" i="13"/>
  <c r="Q24" i="13"/>
  <c r="P24" i="13"/>
  <c r="O24" i="13"/>
  <c r="Q23" i="13"/>
  <c r="P23" i="13"/>
  <c r="O23" i="13"/>
  <c r="Q22" i="13"/>
  <c r="P22" i="13"/>
  <c r="O22" i="13"/>
  <c r="Q21" i="13"/>
  <c r="P21" i="13"/>
  <c r="O21" i="13"/>
  <c r="Q20" i="13"/>
  <c r="P20" i="13"/>
  <c r="O20" i="13"/>
  <c r="Q19" i="13"/>
  <c r="P19" i="13"/>
  <c r="O19" i="13"/>
  <c r="Q18" i="13"/>
  <c r="P18" i="13"/>
  <c r="O18" i="13"/>
  <c r="Q17" i="13"/>
  <c r="P17" i="13"/>
  <c r="O17" i="13"/>
  <c r="Q16" i="13"/>
  <c r="P16" i="13"/>
  <c r="O16" i="13"/>
  <c r="Q15" i="13"/>
  <c r="P15" i="13"/>
  <c r="O15" i="13"/>
  <c r="Q14" i="13"/>
  <c r="P14" i="13"/>
  <c r="O14" i="13"/>
  <c r="Q13" i="13"/>
  <c r="P13" i="13"/>
  <c r="O13" i="13"/>
  <c r="Q12" i="13"/>
  <c r="P12" i="13"/>
  <c r="O12" i="13"/>
  <c r="Q11" i="13"/>
  <c r="P11" i="13"/>
  <c r="O11" i="13"/>
  <c r="Q10" i="13"/>
  <c r="P10" i="13"/>
  <c r="O10" i="13"/>
  <c r="Q9" i="13"/>
  <c r="P9" i="13"/>
  <c r="O9" i="13"/>
  <c r="Q8" i="13"/>
  <c r="P8" i="13"/>
  <c r="O8" i="13"/>
  <c r="Q7" i="13"/>
  <c r="P7" i="13"/>
  <c r="O7" i="13"/>
  <c r="Q6" i="13"/>
  <c r="P6" i="13"/>
  <c r="O6" i="13"/>
  <c r="Q5" i="13"/>
  <c r="P5" i="13"/>
  <c r="O5" i="13"/>
  <c r="Q4" i="13"/>
  <c r="P4" i="13"/>
  <c r="O4" i="13"/>
  <c r="Q3" i="13"/>
  <c r="P3" i="13"/>
  <c r="O3" i="13"/>
  <c r="X5" i="13" l="1"/>
  <c r="X7" i="13"/>
  <c r="X25" i="13"/>
  <c r="X10" i="13"/>
  <c r="X14" i="13"/>
  <c r="X13" i="13"/>
  <c r="X27" i="14"/>
  <c r="X6" i="13"/>
  <c r="R18" i="6"/>
  <c r="O27" i="6"/>
  <c r="T7" i="14"/>
  <c r="T15" i="14"/>
  <c r="T6" i="14"/>
  <c r="T8" i="14"/>
  <c r="T10" i="14"/>
  <c r="T14" i="14"/>
  <c r="T24" i="14"/>
  <c r="P27" i="14"/>
  <c r="T5" i="14"/>
  <c r="T9" i="14"/>
  <c r="T25" i="14"/>
  <c r="V11" i="14"/>
  <c r="T4" i="14"/>
  <c r="W18" i="14"/>
  <c r="W26" i="14"/>
  <c r="T12" i="14"/>
  <c r="W16" i="14"/>
  <c r="T20" i="14"/>
  <c r="W22" i="14"/>
  <c r="O27" i="14"/>
  <c r="Q27" i="14"/>
  <c r="W19" i="14"/>
  <c r="T21" i="14"/>
  <c r="T23" i="14"/>
  <c r="T3" i="14"/>
  <c r="T13" i="14"/>
  <c r="T17" i="14"/>
  <c r="Y27" i="14"/>
  <c r="Z27" i="14"/>
  <c r="R5" i="13"/>
  <c r="T5" i="13" s="1"/>
  <c r="X15" i="13"/>
  <c r="Z27" i="13"/>
  <c r="Y27" i="13"/>
  <c r="R9" i="13"/>
  <c r="R16" i="13"/>
  <c r="W16" i="13" s="1"/>
  <c r="R8" i="13"/>
  <c r="V8" i="13" s="1"/>
  <c r="R12" i="13"/>
  <c r="T12" i="13" s="1"/>
  <c r="R24" i="13"/>
  <c r="T24" i="13" s="1"/>
  <c r="R21" i="13"/>
  <c r="T21" i="13" s="1"/>
  <c r="R25" i="13"/>
  <c r="R14" i="13"/>
  <c r="T14" i="13" s="1"/>
  <c r="R18" i="13"/>
  <c r="T18" i="13" s="1"/>
  <c r="R22" i="13"/>
  <c r="T22" i="13" s="1"/>
  <c r="R26" i="13"/>
  <c r="T26" i="13" s="1"/>
  <c r="R10" i="13"/>
  <c r="T10" i="13" s="1"/>
  <c r="R19" i="13"/>
  <c r="T19" i="13" s="1"/>
  <c r="R23" i="13"/>
  <c r="W23" i="13" s="1"/>
  <c r="R13" i="13"/>
  <c r="T13" i="13" s="1"/>
  <c r="R17" i="13"/>
  <c r="T17" i="13" s="1"/>
  <c r="R20" i="13"/>
  <c r="T20" i="13" s="1"/>
  <c r="R6" i="13"/>
  <c r="T6" i="13" s="1"/>
  <c r="R3" i="13"/>
  <c r="T3" i="13" s="1"/>
  <c r="R11" i="13"/>
  <c r="T11" i="13" s="1"/>
  <c r="P27" i="13"/>
  <c r="R7" i="13"/>
  <c r="R15" i="13"/>
  <c r="T15" i="13" s="1"/>
  <c r="Q27" i="13"/>
  <c r="R4" i="13"/>
  <c r="T4" i="13" s="1"/>
  <c r="O27" i="13"/>
  <c r="R12" i="6"/>
  <c r="R8" i="6"/>
  <c r="W8" i="6" s="1"/>
  <c r="Q27" i="6"/>
  <c r="P27" i="6"/>
  <c r="R21" i="6"/>
  <c r="R6" i="6"/>
  <c r="W6" i="6" s="1"/>
  <c r="R13" i="6"/>
  <c r="R9" i="6"/>
  <c r="W9" i="6" s="1"/>
  <c r="R5" i="6"/>
  <c r="R24" i="6"/>
  <c r="R15" i="6"/>
  <c r="R26" i="6"/>
  <c r="W26" i="6" s="1"/>
  <c r="R10" i="6"/>
  <c r="R25" i="6"/>
  <c r="W25" i="6" s="1"/>
  <c r="R17" i="6"/>
  <c r="R20" i="6"/>
  <c r="R16" i="6"/>
  <c r="W16" i="6" s="1"/>
  <c r="R3" i="6"/>
  <c r="R23" i="6"/>
  <c r="W23" i="6" s="1"/>
  <c r="R19" i="6"/>
  <c r="R11" i="6"/>
  <c r="R22" i="6"/>
  <c r="R4" i="6"/>
  <c r="R14" i="6"/>
  <c r="R7" i="6"/>
  <c r="W7" i="6" s="1"/>
  <c r="T29" i="14" l="1"/>
  <c r="AA23" i="13"/>
  <c r="AC16" i="13"/>
  <c r="Y27" i="6"/>
  <c r="Z27" i="6"/>
  <c r="T22" i="14"/>
  <c r="U19" i="14"/>
  <c r="V19" i="14"/>
  <c r="T16" i="14"/>
  <c r="U22" i="14"/>
  <c r="U16" i="14"/>
  <c r="V26" i="14"/>
  <c r="U26" i="14"/>
  <c r="T26" i="14"/>
  <c r="U4" i="14"/>
  <c r="W8" i="14"/>
  <c r="U8" i="14"/>
  <c r="V8" i="14"/>
  <c r="W4" i="14"/>
  <c r="U18" i="14"/>
  <c r="V18" i="14"/>
  <c r="U21" i="14"/>
  <c r="V21" i="14"/>
  <c r="V4" i="14"/>
  <c r="T19" i="14"/>
  <c r="U11" i="14"/>
  <c r="T18" i="14"/>
  <c r="W11" i="14"/>
  <c r="R27" i="14"/>
  <c r="T27" i="14" s="1"/>
  <c r="T11" i="14"/>
  <c r="V16" i="14"/>
  <c r="W21" i="14"/>
  <c r="V22" i="14"/>
  <c r="W20" i="14"/>
  <c r="V20" i="14"/>
  <c r="U20" i="14"/>
  <c r="V16" i="13"/>
  <c r="U16" i="13"/>
  <c r="AA16" i="13"/>
  <c r="AB23" i="13"/>
  <c r="AC23" i="13"/>
  <c r="AB16" i="13"/>
  <c r="T16" i="13"/>
  <c r="X27" i="13"/>
  <c r="T7" i="13"/>
  <c r="T9" i="13"/>
  <c r="V26" i="13"/>
  <c r="U26" i="13"/>
  <c r="W26" i="13"/>
  <c r="V23" i="13"/>
  <c r="U23" i="13"/>
  <c r="T23" i="13"/>
  <c r="T25" i="13"/>
  <c r="T8" i="13"/>
  <c r="U8" i="13"/>
  <c r="W8" i="13"/>
  <c r="R27" i="13"/>
  <c r="T27" i="13" s="1"/>
  <c r="R27" i="6"/>
  <c r="T27" i="6" s="1"/>
  <c r="D5" i="10"/>
  <c r="G5" i="10" s="1"/>
  <c r="F7" i="10"/>
  <c r="I7" i="10" s="1"/>
  <c r="E10" i="10"/>
  <c r="H10" i="10" s="1"/>
  <c r="D13" i="10"/>
  <c r="G13" i="10" s="1"/>
  <c r="F15" i="10"/>
  <c r="I15" i="10" s="1"/>
  <c r="E18" i="10"/>
  <c r="H18" i="10" s="1"/>
  <c r="D21" i="10"/>
  <c r="G21" i="10" s="1"/>
  <c r="F23" i="10"/>
  <c r="I23" i="10" s="1"/>
  <c r="E26" i="10"/>
  <c r="H26" i="10" s="1"/>
  <c r="D29" i="10"/>
  <c r="G29" i="10" s="1"/>
  <c r="F31" i="10"/>
  <c r="I31" i="10" s="1"/>
  <c r="E34" i="10"/>
  <c r="H34" i="10" s="1"/>
  <c r="D37" i="10"/>
  <c r="G37" i="10" s="1"/>
  <c r="F39" i="10"/>
  <c r="I39" i="10" s="1"/>
  <c r="E42" i="10"/>
  <c r="H42" i="10" s="1"/>
  <c r="F2" i="10"/>
  <c r="I2" i="10" s="1"/>
  <c r="E2" i="10"/>
  <c r="H2" i="10" s="1"/>
  <c r="T3" i="8"/>
  <c r="U3" i="8"/>
  <c r="V3" i="8"/>
  <c r="T4" i="8"/>
  <c r="U4" i="8"/>
  <c r="V4" i="8"/>
  <c r="T5" i="8"/>
  <c r="U5" i="8"/>
  <c r="V5" i="8"/>
  <c r="T6" i="8"/>
  <c r="U6" i="8"/>
  <c r="V6" i="8"/>
  <c r="T7" i="8"/>
  <c r="D6" i="10" s="1"/>
  <c r="G6" i="10" s="1"/>
  <c r="U7" i="8"/>
  <c r="E6" i="10" s="1"/>
  <c r="H6" i="10" s="1"/>
  <c r="V7" i="8"/>
  <c r="F6" i="10" s="1"/>
  <c r="I6" i="10" s="1"/>
  <c r="T8" i="8"/>
  <c r="D7" i="10" s="1"/>
  <c r="G7" i="10" s="1"/>
  <c r="U8" i="8"/>
  <c r="E7" i="10" s="1"/>
  <c r="H7" i="10" s="1"/>
  <c r="V8" i="8"/>
  <c r="T9" i="8"/>
  <c r="D8" i="10" s="1"/>
  <c r="G8" i="10" s="1"/>
  <c r="U9" i="8"/>
  <c r="E8" i="10" s="1"/>
  <c r="H8" i="10" s="1"/>
  <c r="V9" i="8"/>
  <c r="F8" i="10" s="1"/>
  <c r="I8" i="10" s="1"/>
  <c r="T10" i="8"/>
  <c r="U10" i="8"/>
  <c r="V10" i="8"/>
  <c r="T11" i="8"/>
  <c r="D9" i="10" s="1"/>
  <c r="G9" i="10" s="1"/>
  <c r="U11" i="8"/>
  <c r="E9" i="10" s="1"/>
  <c r="H9" i="10" s="1"/>
  <c r="V11" i="8"/>
  <c r="F9" i="10" s="1"/>
  <c r="I9" i="10" s="1"/>
  <c r="T12" i="8"/>
  <c r="D10" i="10" s="1"/>
  <c r="G10" i="10" s="1"/>
  <c r="U12" i="8"/>
  <c r="V12" i="8"/>
  <c r="F10" i="10" s="1"/>
  <c r="I10" i="10" s="1"/>
  <c r="T13" i="8"/>
  <c r="D11" i="10" s="1"/>
  <c r="G11" i="10" s="1"/>
  <c r="U13" i="8"/>
  <c r="E11" i="10" s="1"/>
  <c r="H11" i="10" s="1"/>
  <c r="V13" i="8"/>
  <c r="F11" i="10" s="1"/>
  <c r="I11" i="10" s="1"/>
  <c r="T14" i="8"/>
  <c r="U14" i="8"/>
  <c r="V14" i="8"/>
  <c r="T15" i="8"/>
  <c r="D12" i="10" s="1"/>
  <c r="G12" i="10" s="1"/>
  <c r="U15" i="8"/>
  <c r="E12" i="10" s="1"/>
  <c r="H12" i="10" s="1"/>
  <c r="V15" i="8"/>
  <c r="F12" i="10" s="1"/>
  <c r="I12" i="10" s="1"/>
  <c r="T16" i="8"/>
  <c r="U16" i="8"/>
  <c r="E13" i="10" s="1"/>
  <c r="H13" i="10" s="1"/>
  <c r="V16" i="8"/>
  <c r="F13" i="10" s="1"/>
  <c r="I13" i="10" s="1"/>
  <c r="T17" i="8"/>
  <c r="U17" i="8"/>
  <c r="V17" i="8"/>
  <c r="T18" i="8"/>
  <c r="D14" i="10" s="1"/>
  <c r="G14" i="10" s="1"/>
  <c r="U18" i="8"/>
  <c r="E14" i="10" s="1"/>
  <c r="H14" i="10" s="1"/>
  <c r="V18" i="8"/>
  <c r="F14" i="10" s="1"/>
  <c r="I14" i="10" s="1"/>
  <c r="T19" i="8"/>
  <c r="D15" i="10" s="1"/>
  <c r="G15" i="10" s="1"/>
  <c r="U19" i="8"/>
  <c r="E15" i="10" s="1"/>
  <c r="H15" i="10" s="1"/>
  <c r="V19" i="8"/>
  <c r="T20" i="8"/>
  <c r="D16" i="10" s="1"/>
  <c r="G16" i="10" s="1"/>
  <c r="U20" i="8"/>
  <c r="E16" i="10" s="1"/>
  <c r="H16" i="10" s="1"/>
  <c r="V20" i="8"/>
  <c r="F16" i="10" s="1"/>
  <c r="I16" i="10" s="1"/>
  <c r="T21" i="8"/>
  <c r="D17" i="10" s="1"/>
  <c r="G17" i="10" s="1"/>
  <c r="U21" i="8"/>
  <c r="E17" i="10" s="1"/>
  <c r="H17" i="10" s="1"/>
  <c r="V21" i="8"/>
  <c r="F17" i="10" s="1"/>
  <c r="I17" i="10" s="1"/>
  <c r="T22" i="8"/>
  <c r="D18" i="10" s="1"/>
  <c r="G18" i="10" s="1"/>
  <c r="U22" i="8"/>
  <c r="V22" i="8"/>
  <c r="F18" i="10" s="1"/>
  <c r="I18" i="10" s="1"/>
  <c r="T23" i="8"/>
  <c r="D19" i="10" s="1"/>
  <c r="G19" i="10" s="1"/>
  <c r="U23" i="8"/>
  <c r="E19" i="10" s="1"/>
  <c r="H19" i="10" s="1"/>
  <c r="V23" i="8"/>
  <c r="F19" i="10" s="1"/>
  <c r="I19" i="10" s="1"/>
  <c r="T24" i="8"/>
  <c r="D20" i="10" s="1"/>
  <c r="G20" i="10" s="1"/>
  <c r="U24" i="8"/>
  <c r="E20" i="10" s="1"/>
  <c r="H20" i="10" s="1"/>
  <c r="V24" i="8"/>
  <c r="F20" i="10" s="1"/>
  <c r="I20" i="10" s="1"/>
  <c r="T25" i="8"/>
  <c r="U25" i="8"/>
  <c r="E21" i="10" s="1"/>
  <c r="H21" i="10" s="1"/>
  <c r="V25" i="8"/>
  <c r="F21" i="10" s="1"/>
  <c r="I21" i="10" s="1"/>
  <c r="T26" i="8"/>
  <c r="D22" i="10" s="1"/>
  <c r="G22" i="10" s="1"/>
  <c r="U26" i="8"/>
  <c r="E22" i="10" s="1"/>
  <c r="H22" i="10" s="1"/>
  <c r="V26" i="8"/>
  <c r="F22" i="10" s="1"/>
  <c r="I22" i="10" s="1"/>
  <c r="T27" i="8"/>
  <c r="D23" i="10" s="1"/>
  <c r="G23" i="10" s="1"/>
  <c r="U27" i="8"/>
  <c r="E23" i="10" s="1"/>
  <c r="H23" i="10" s="1"/>
  <c r="V27" i="8"/>
  <c r="T28" i="8"/>
  <c r="D3" i="10" s="1"/>
  <c r="G3" i="10" s="1"/>
  <c r="U28" i="8"/>
  <c r="E3" i="10" s="1"/>
  <c r="H3" i="10" s="1"/>
  <c r="V28" i="8"/>
  <c r="F3" i="10" s="1"/>
  <c r="I3" i="10" s="1"/>
  <c r="T29" i="8"/>
  <c r="D24" i="10" s="1"/>
  <c r="G24" i="10" s="1"/>
  <c r="U29" i="8"/>
  <c r="E24" i="10" s="1"/>
  <c r="H24" i="10" s="1"/>
  <c r="V29" i="8"/>
  <c r="F24" i="10" s="1"/>
  <c r="I24" i="10" s="1"/>
  <c r="T30" i="8"/>
  <c r="D25" i="10" s="1"/>
  <c r="G25" i="10" s="1"/>
  <c r="U30" i="8"/>
  <c r="E25" i="10" s="1"/>
  <c r="H25" i="10" s="1"/>
  <c r="V30" i="8"/>
  <c r="F25" i="10" s="1"/>
  <c r="I25" i="10" s="1"/>
  <c r="T31" i="8"/>
  <c r="D26" i="10" s="1"/>
  <c r="G26" i="10" s="1"/>
  <c r="U31" i="8"/>
  <c r="V31" i="8"/>
  <c r="F26" i="10" s="1"/>
  <c r="I26" i="10" s="1"/>
  <c r="T32" i="8"/>
  <c r="D27" i="10" s="1"/>
  <c r="G27" i="10" s="1"/>
  <c r="U32" i="8"/>
  <c r="E27" i="10" s="1"/>
  <c r="H27" i="10" s="1"/>
  <c r="V32" i="8"/>
  <c r="F27" i="10" s="1"/>
  <c r="I27" i="10" s="1"/>
  <c r="T33" i="8"/>
  <c r="D28" i="10" s="1"/>
  <c r="G28" i="10" s="1"/>
  <c r="U33" i="8"/>
  <c r="E28" i="10" s="1"/>
  <c r="H28" i="10" s="1"/>
  <c r="V33" i="8"/>
  <c r="F28" i="10" s="1"/>
  <c r="I28" i="10" s="1"/>
  <c r="T34" i="8"/>
  <c r="U34" i="8"/>
  <c r="E29" i="10" s="1"/>
  <c r="H29" i="10" s="1"/>
  <c r="V34" i="8"/>
  <c r="F29" i="10" s="1"/>
  <c r="I29" i="10" s="1"/>
  <c r="T35" i="8"/>
  <c r="D4" i="10" s="1"/>
  <c r="G4" i="10" s="1"/>
  <c r="U35" i="8"/>
  <c r="E4" i="10" s="1"/>
  <c r="H4" i="10" s="1"/>
  <c r="V35" i="8"/>
  <c r="F4" i="10" s="1"/>
  <c r="I4" i="10" s="1"/>
  <c r="T36" i="8"/>
  <c r="U36" i="8"/>
  <c r="V36" i="8"/>
  <c r="T37" i="8"/>
  <c r="U37" i="8"/>
  <c r="V37" i="8"/>
  <c r="T38" i="8"/>
  <c r="U38" i="8"/>
  <c r="E5" i="10" s="1"/>
  <c r="H5" i="10" s="1"/>
  <c r="V38" i="8"/>
  <c r="F5" i="10" s="1"/>
  <c r="I5" i="10" s="1"/>
  <c r="T39" i="8"/>
  <c r="U39" i="8"/>
  <c r="V39" i="8"/>
  <c r="T40" i="8"/>
  <c r="U40" i="8"/>
  <c r="V40" i="8"/>
  <c r="T41" i="8"/>
  <c r="U41" i="8"/>
  <c r="V41" i="8"/>
  <c r="T42" i="8"/>
  <c r="U42" i="8"/>
  <c r="V42" i="8"/>
  <c r="T43" i="8"/>
  <c r="U43" i="8"/>
  <c r="V43" i="8"/>
  <c r="T44" i="8"/>
  <c r="U44" i="8"/>
  <c r="V44" i="8"/>
  <c r="T45" i="8"/>
  <c r="U45" i="8"/>
  <c r="V45" i="8"/>
  <c r="T46" i="8"/>
  <c r="U46" i="8"/>
  <c r="V46" i="8"/>
  <c r="T47" i="8"/>
  <c r="U47" i="8"/>
  <c r="V47" i="8"/>
  <c r="T48" i="8"/>
  <c r="U48" i="8"/>
  <c r="V48" i="8"/>
  <c r="T49" i="8"/>
  <c r="U49" i="8"/>
  <c r="V49" i="8"/>
  <c r="T50" i="8"/>
  <c r="U50" i="8"/>
  <c r="V50" i="8"/>
  <c r="T51" i="8"/>
  <c r="U51" i="8"/>
  <c r="V51" i="8"/>
  <c r="T52" i="8"/>
  <c r="U52" i="8"/>
  <c r="V52" i="8"/>
  <c r="T53" i="8"/>
  <c r="U53" i="8"/>
  <c r="V53" i="8"/>
  <c r="T54" i="8"/>
  <c r="U54" i="8"/>
  <c r="V54" i="8"/>
  <c r="T55" i="8"/>
  <c r="D30" i="10" s="1"/>
  <c r="G30" i="10" s="1"/>
  <c r="U55" i="8"/>
  <c r="E30" i="10" s="1"/>
  <c r="H30" i="10" s="1"/>
  <c r="V55" i="8"/>
  <c r="F30" i="10" s="1"/>
  <c r="I30" i="10" s="1"/>
  <c r="T56" i="8"/>
  <c r="U56" i="8"/>
  <c r="V56" i="8"/>
  <c r="T57" i="8"/>
  <c r="U57" i="8"/>
  <c r="V57" i="8"/>
  <c r="T58" i="8"/>
  <c r="U58" i="8"/>
  <c r="V58" i="8"/>
  <c r="T59" i="8"/>
  <c r="U59" i="8"/>
  <c r="V59" i="8"/>
  <c r="T60" i="8"/>
  <c r="U60" i="8"/>
  <c r="V60" i="8"/>
  <c r="T61" i="8"/>
  <c r="U61" i="8"/>
  <c r="V61" i="8"/>
  <c r="T62" i="8"/>
  <c r="U62" i="8"/>
  <c r="V62" i="8"/>
  <c r="T63" i="8"/>
  <c r="U63" i="8"/>
  <c r="V63" i="8"/>
  <c r="T64" i="8"/>
  <c r="D31" i="10" s="1"/>
  <c r="G31" i="10" s="1"/>
  <c r="U64" i="8"/>
  <c r="E31" i="10" s="1"/>
  <c r="H31" i="10" s="1"/>
  <c r="V64" i="8"/>
  <c r="T65" i="8"/>
  <c r="U65" i="8"/>
  <c r="V65" i="8"/>
  <c r="T66" i="8"/>
  <c r="D32" i="10" s="1"/>
  <c r="G32" i="10" s="1"/>
  <c r="U66" i="8"/>
  <c r="E32" i="10" s="1"/>
  <c r="H32" i="10" s="1"/>
  <c r="V66" i="8"/>
  <c r="F32" i="10" s="1"/>
  <c r="I32" i="10" s="1"/>
  <c r="T67" i="8"/>
  <c r="U67" i="8"/>
  <c r="V67" i="8"/>
  <c r="T68" i="8"/>
  <c r="U68" i="8"/>
  <c r="V68" i="8"/>
  <c r="T69" i="8"/>
  <c r="U69" i="8"/>
  <c r="V69" i="8"/>
  <c r="T70" i="8"/>
  <c r="U70" i="8"/>
  <c r="V70" i="8"/>
  <c r="T71" i="8"/>
  <c r="U71" i="8"/>
  <c r="V71" i="8"/>
  <c r="T72" i="8"/>
  <c r="U72" i="8"/>
  <c r="V72" i="8"/>
  <c r="T73" i="8"/>
  <c r="U73" i="8"/>
  <c r="V73" i="8"/>
  <c r="T74" i="8"/>
  <c r="U74" i="8"/>
  <c r="V74" i="8"/>
  <c r="T75" i="8"/>
  <c r="U75" i="8"/>
  <c r="V75" i="8"/>
  <c r="T76" i="8"/>
  <c r="U76" i="8"/>
  <c r="V76" i="8"/>
  <c r="T77" i="8"/>
  <c r="U77" i="8"/>
  <c r="V77" i="8"/>
  <c r="T78" i="8"/>
  <c r="U78" i="8"/>
  <c r="V78" i="8"/>
  <c r="T79" i="8"/>
  <c r="U79" i="8"/>
  <c r="V79" i="8"/>
  <c r="T80" i="8"/>
  <c r="U80" i="8"/>
  <c r="V80" i="8"/>
  <c r="T81" i="8"/>
  <c r="U81" i="8"/>
  <c r="V81" i="8"/>
  <c r="T82" i="8"/>
  <c r="D33" i="10" s="1"/>
  <c r="G33" i="10" s="1"/>
  <c r="U82" i="8"/>
  <c r="E33" i="10" s="1"/>
  <c r="H33" i="10" s="1"/>
  <c r="V82" i="8"/>
  <c r="F33" i="10" s="1"/>
  <c r="I33" i="10" s="1"/>
  <c r="T83" i="8"/>
  <c r="D34" i="10" s="1"/>
  <c r="G34" i="10" s="1"/>
  <c r="U83" i="8"/>
  <c r="V83" i="8"/>
  <c r="F34" i="10" s="1"/>
  <c r="I34" i="10" s="1"/>
  <c r="T84" i="8"/>
  <c r="D35" i="10" s="1"/>
  <c r="G35" i="10" s="1"/>
  <c r="U84" i="8"/>
  <c r="E35" i="10" s="1"/>
  <c r="H35" i="10" s="1"/>
  <c r="V84" i="8"/>
  <c r="F35" i="10" s="1"/>
  <c r="I35" i="10" s="1"/>
  <c r="T85" i="8"/>
  <c r="U85" i="8"/>
  <c r="V85" i="8"/>
  <c r="T86" i="8"/>
  <c r="D36" i="10" s="1"/>
  <c r="G36" i="10" s="1"/>
  <c r="U86" i="8"/>
  <c r="E36" i="10" s="1"/>
  <c r="H36" i="10" s="1"/>
  <c r="V86" i="8"/>
  <c r="F36" i="10" s="1"/>
  <c r="I36" i="10" s="1"/>
  <c r="T87" i="8"/>
  <c r="U87" i="8"/>
  <c r="V87" i="8"/>
  <c r="T88" i="8"/>
  <c r="U88" i="8"/>
  <c r="V88" i="8"/>
  <c r="T89" i="8"/>
  <c r="U89" i="8"/>
  <c r="V89" i="8"/>
  <c r="T90" i="8"/>
  <c r="U90" i="8"/>
  <c r="E37" i="10" s="1"/>
  <c r="H37" i="10" s="1"/>
  <c r="V90" i="8"/>
  <c r="F37" i="10" s="1"/>
  <c r="I37" i="10" s="1"/>
  <c r="T91" i="8"/>
  <c r="U91" i="8"/>
  <c r="V91" i="8"/>
  <c r="T92" i="8"/>
  <c r="U92" i="8"/>
  <c r="V92" i="8"/>
  <c r="T93" i="8"/>
  <c r="U93" i="8"/>
  <c r="V93" i="8"/>
  <c r="T94" i="8"/>
  <c r="U94" i="8"/>
  <c r="V94" i="8"/>
  <c r="T95" i="8"/>
  <c r="U95" i="8"/>
  <c r="V95" i="8"/>
  <c r="T96" i="8"/>
  <c r="U96" i="8"/>
  <c r="V96" i="8"/>
  <c r="T97" i="8"/>
  <c r="U97" i="8"/>
  <c r="V97" i="8"/>
  <c r="T98" i="8"/>
  <c r="U98" i="8"/>
  <c r="V98" i="8"/>
  <c r="T99" i="8"/>
  <c r="U99" i="8"/>
  <c r="V99" i="8"/>
  <c r="T100" i="8"/>
  <c r="D38" i="10" s="1"/>
  <c r="G38" i="10" s="1"/>
  <c r="U100" i="8"/>
  <c r="E38" i="10" s="1"/>
  <c r="H38" i="10" s="1"/>
  <c r="V100" i="8"/>
  <c r="F38" i="10" s="1"/>
  <c r="I38" i="10" s="1"/>
  <c r="T101" i="8"/>
  <c r="D39" i="10" s="1"/>
  <c r="G39" i="10" s="1"/>
  <c r="U101" i="8"/>
  <c r="E39" i="10" s="1"/>
  <c r="H39" i="10" s="1"/>
  <c r="V101" i="8"/>
  <c r="T102" i="8"/>
  <c r="U102" i="8"/>
  <c r="V102" i="8"/>
  <c r="T103" i="8"/>
  <c r="D40" i="10" s="1"/>
  <c r="G40" i="10" s="1"/>
  <c r="U103" i="8"/>
  <c r="E40" i="10" s="1"/>
  <c r="H40" i="10" s="1"/>
  <c r="V103" i="8"/>
  <c r="F40" i="10" s="1"/>
  <c r="I40" i="10" s="1"/>
  <c r="T104" i="8"/>
  <c r="U104" i="8"/>
  <c r="V104" i="8"/>
  <c r="T105" i="8"/>
  <c r="D41" i="10" s="1"/>
  <c r="G41" i="10" s="1"/>
  <c r="U105" i="8"/>
  <c r="E41" i="10" s="1"/>
  <c r="H41" i="10" s="1"/>
  <c r="V105" i="8"/>
  <c r="F41" i="10" s="1"/>
  <c r="I41" i="10" s="1"/>
  <c r="T106" i="8"/>
  <c r="U106" i="8"/>
  <c r="V106" i="8"/>
  <c r="T107" i="8"/>
  <c r="U107" i="8"/>
  <c r="V107" i="8"/>
  <c r="T108" i="8"/>
  <c r="U108" i="8"/>
  <c r="V108" i="8"/>
  <c r="T109" i="8"/>
  <c r="D42" i="10" s="1"/>
  <c r="G42" i="10" s="1"/>
  <c r="U109" i="8"/>
  <c r="V109" i="8"/>
  <c r="F42" i="10" s="1"/>
  <c r="I42" i="10" s="1"/>
  <c r="V2" i="8"/>
  <c r="U2" i="8"/>
  <c r="T2" i="8"/>
  <c r="D2" i="10" s="1"/>
  <c r="G2" i="10" s="1"/>
  <c r="T29" i="13" l="1"/>
  <c r="AD23" i="13"/>
  <c r="AD16" i="13"/>
  <c r="AD25" i="6"/>
  <c r="AD26" i="6"/>
  <c r="AD7" i="6"/>
  <c r="AD16" i="6"/>
  <c r="T29" i="6"/>
  <c r="AD8" i="6"/>
  <c r="AD9" i="6"/>
  <c r="AD23" i="6"/>
  <c r="AD6" i="6"/>
  <c r="U9" i="14"/>
  <c r="V9" i="14" s="1"/>
  <c r="W9" i="14" s="1"/>
  <c r="U5" i="14"/>
  <c r="V5" i="14" s="1"/>
  <c r="W5" i="14" s="1"/>
  <c r="U7" i="14"/>
  <c r="V7" i="14" s="1"/>
  <c r="W7" i="14" s="1"/>
  <c r="U17" i="14"/>
  <c r="V17" i="14" s="1"/>
  <c r="W17" i="14" s="1"/>
  <c r="U24" i="14"/>
  <c r="V24" i="14" s="1"/>
  <c r="W24" i="14" s="1"/>
  <c r="U3" i="14"/>
  <c r="V3" i="14" s="1"/>
  <c r="X27" i="6"/>
  <c r="AB26" i="13"/>
  <c r="AA26" i="13"/>
  <c r="AC26" i="13"/>
  <c r="AA8" i="13"/>
  <c r="AC8" i="13"/>
  <c r="AB8" i="13"/>
  <c r="U22" i="13"/>
  <c r="V22" i="13" s="1"/>
  <c r="W22" i="13" s="1"/>
  <c r="U20" i="13"/>
  <c r="V20" i="13" s="1"/>
  <c r="W20" i="13" s="1"/>
  <c r="U4" i="13"/>
  <c r="V4" i="13" s="1"/>
  <c r="W4" i="13" s="1"/>
  <c r="U19" i="13"/>
  <c r="V19" i="13" s="1"/>
  <c r="W19" i="13" s="1"/>
  <c r="U11" i="13"/>
  <c r="V11" i="13" s="1"/>
  <c r="W11" i="13" s="1"/>
  <c r="U21" i="13"/>
  <c r="V21" i="13" s="1"/>
  <c r="W21" i="13" s="1"/>
  <c r="U18" i="13"/>
  <c r="V18" i="13" s="1"/>
  <c r="W18" i="13" s="1"/>
  <c r="W13" i="6" l="1"/>
  <c r="AD8" i="13"/>
  <c r="AD26" i="13"/>
  <c r="W10" i="6"/>
  <c r="W12" i="6"/>
  <c r="W20" i="6"/>
  <c r="W5" i="6"/>
  <c r="W14" i="6"/>
  <c r="W21" i="6"/>
  <c r="W18" i="6"/>
  <c r="W24" i="6"/>
  <c r="W15" i="6"/>
  <c r="W19" i="6"/>
  <c r="W11" i="6"/>
  <c r="W17" i="6"/>
  <c r="W4" i="6"/>
  <c r="U12" i="14"/>
  <c r="V12" i="14" s="1"/>
  <c r="W12" i="14" s="1"/>
  <c r="U23" i="14"/>
  <c r="V23" i="14" s="1"/>
  <c r="W23" i="14" s="1"/>
  <c r="U6" i="14"/>
  <c r="V6" i="14" s="1"/>
  <c r="W6" i="14" s="1"/>
  <c r="U15" i="14"/>
  <c r="V15" i="14" s="1"/>
  <c r="W15" i="14" s="1"/>
  <c r="U13" i="14"/>
  <c r="V13" i="14" s="1"/>
  <c r="W13" i="14" s="1"/>
  <c r="U25" i="14"/>
  <c r="V25" i="14" s="1"/>
  <c r="W25" i="14" s="1"/>
  <c r="U10" i="14"/>
  <c r="V10" i="14" s="1"/>
  <c r="W10" i="14" s="1"/>
  <c r="U14" i="14"/>
  <c r="V14" i="14" s="1"/>
  <c r="W14" i="14" s="1"/>
  <c r="W3" i="14"/>
  <c r="U13" i="13"/>
  <c r="V13" i="13" s="1"/>
  <c r="W13" i="13" s="1"/>
  <c r="U9" i="13"/>
  <c r="V9" i="13" s="1"/>
  <c r="W9" i="13" s="1"/>
  <c r="U24" i="13"/>
  <c r="V24" i="13" s="1"/>
  <c r="W24" i="13" s="1"/>
  <c r="W3" i="6"/>
  <c r="W22" i="6"/>
  <c r="U17" i="13"/>
  <c r="V17" i="13" s="1"/>
  <c r="W17" i="13" s="1"/>
  <c r="U3" i="13"/>
  <c r="V3" i="13" s="1"/>
  <c r="W3" i="13" s="1"/>
  <c r="U5" i="13"/>
  <c r="V5" i="13" s="1"/>
  <c r="W5" i="13" s="1"/>
  <c r="U10" i="13"/>
  <c r="V10" i="13" s="1"/>
  <c r="W10" i="13" s="1"/>
  <c r="AC4" i="13"/>
  <c r="AA4" i="13"/>
  <c r="AB4" i="13"/>
  <c r="AC18" i="13"/>
  <c r="AA18" i="13"/>
  <c r="AB18" i="13"/>
  <c r="AA20" i="13"/>
  <c r="AC20" i="13"/>
  <c r="AB20" i="13"/>
  <c r="AA22" i="13"/>
  <c r="AC22" i="13"/>
  <c r="AB22" i="13"/>
  <c r="U12" i="13"/>
  <c r="V12" i="13" s="1"/>
  <c r="W12" i="13" s="1"/>
  <c r="AA21" i="13"/>
  <c r="AC21" i="13"/>
  <c r="AB21" i="13"/>
  <c r="AA19" i="13"/>
  <c r="AC19" i="13"/>
  <c r="AB19" i="13"/>
  <c r="AA11" i="13"/>
  <c r="AC11" i="13"/>
  <c r="AB11" i="13"/>
  <c r="U6" i="13"/>
  <c r="V6" i="13" s="1"/>
  <c r="W6" i="13" s="1"/>
  <c r="U25" i="13"/>
  <c r="V25" i="13" s="1"/>
  <c r="W25" i="13" s="1"/>
  <c r="U7" i="13"/>
  <c r="V7" i="13" s="1"/>
  <c r="W7" i="13" s="1"/>
  <c r="U14" i="13"/>
  <c r="V14" i="13" s="1"/>
  <c r="W14" i="13" s="1"/>
  <c r="U15" i="13"/>
  <c r="V15" i="13" s="1"/>
  <c r="W15" i="13" s="1"/>
  <c r="AD4" i="13" l="1"/>
  <c r="AD21" i="13"/>
  <c r="AD22" i="13"/>
  <c r="AD11" i="13"/>
  <c r="AD20" i="13"/>
  <c r="AD19" i="13"/>
  <c r="AD18" i="13"/>
  <c r="AB24" i="13"/>
  <c r="AB13" i="13"/>
  <c r="AA5" i="13"/>
  <c r="AB17" i="13"/>
  <c r="V27" i="14"/>
  <c r="W27" i="14" s="1"/>
  <c r="AC24" i="13"/>
  <c r="AC17" i="13"/>
  <c r="AC13" i="13"/>
  <c r="AA13" i="13"/>
  <c r="AA9" i="13"/>
  <c r="AC9" i="13"/>
  <c r="AB9" i="13"/>
  <c r="AA24" i="13"/>
  <c r="AA17" i="13"/>
  <c r="V27" i="6"/>
  <c r="W27" i="6" s="1"/>
  <c r="AC5" i="13"/>
  <c r="AB5" i="13"/>
  <c r="AB6" i="13"/>
  <c r="AC6" i="13"/>
  <c r="AA6" i="13"/>
  <c r="AC3" i="13"/>
  <c r="AB3" i="13"/>
  <c r="AA3" i="13"/>
  <c r="AA12" i="13"/>
  <c r="AC12" i="13"/>
  <c r="AB12" i="13"/>
  <c r="AC15" i="13"/>
  <c r="AB15" i="13"/>
  <c r="AA15" i="13"/>
  <c r="AB10" i="13"/>
  <c r="AC10" i="13"/>
  <c r="AA10" i="13"/>
  <c r="AB14" i="13"/>
  <c r="AC14" i="13"/>
  <c r="AA14" i="13"/>
  <c r="AB7" i="13"/>
  <c r="AA7" i="13"/>
  <c r="AC7" i="13"/>
  <c r="AC25" i="13"/>
  <c r="AA25" i="13"/>
  <c r="AB25" i="13"/>
  <c r="V27" i="13"/>
  <c r="W27" i="13" s="1"/>
  <c r="AD13" i="6" l="1"/>
  <c r="AD12" i="6"/>
  <c r="AD7" i="13"/>
  <c r="AD14" i="13"/>
  <c r="AD3" i="13"/>
  <c r="AD17" i="13"/>
  <c r="AD24" i="13"/>
  <c r="AD6" i="13"/>
  <c r="AD15" i="13"/>
  <c r="AD10" i="13"/>
  <c r="AD25" i="13"/>
  <c r="AD9" i="13"/>
  <c r="AD5" i="13"/>
  <c r="AD12" i="13"/>
  <c r="AD13" i="13"/>
  <c r="AD10" i="6"/>
  <c r="AD19" i="6"/>
  <c r="AD24" i="6"/>
  <c r="AD22" i="6"/>
  <c r="AD11" i="6"/>
  <c r="AD21" i="6"/>
  <c r="AD3" i="6"/>
  <c r="AD17" i="6"/>
  <c r="AD18" i="6"/>
  <c r="AD4" i="6"/>
  <c r="AD20" i="6"/>
  <c r="AD14" i="6"/>
  <c r="AD15" i="6"/>
  <c r="AD5" i="6"/>
  <c r="AC27" i="6"/>
  <c r="AC27" i="14"/>
  <c r="AA27" i="14"/>
  <c r="AB27" i="14"/>
  <c r="AA27" i="6"/>
  <c r="AB27" i="6"/>
  <c r="AA27" i="13"/>
  <c r="AC27" i="13"/>
  <c r="AB27" i="13"/>
  <c r="AD27" i="14" l="1"/>
  <c r="AD27" i="13"/>
  <c r="AD27" i="6"/>
  <c r="F27" i="15"/>
  <c r="D27" i="15"/>
  <c r="E2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 Gallardo</author>
  </authors>
  <commentList>
    <comment ref="O30" authorId="0" shapeId="0" xr:uid="{00000000-0006-0000-0E00-000001000000}">
      <text>
        <r>
          <rPr>
            <b/>
            <sz val="9"/>
            <color indexed="81"/>
            <rFont val="Tahoma"/>
            <family val="2"/>
          </rPr>
          <t>Gis Gallardo:</t>
        </r>
        <r>
          <rPr>
            <sz val="9"/>
            <color indexed="81"/>
            <rFont val="Tahoma"/>
            <family val="2"/>
          </rPr>
          <t xml:space="preserve">
se debe rechazar a todas</t>
        </r>
      </text>
    </comment>
    <comment ref="O59" authorId="0" shapeId="0" xr:uid="{00000000-0006-0000-0E00-000002000000}">
      <text>
        <r>
          <rPr>
            <b/>
            <sz val="9"/>
            <color indexed="81"/>
            <rFont val="Tahoma"/>
            <family val="2"/>
          </rPr>
          <t>Gis Gallardo:</t>
        </r>
        <r>
          <rPr>
            <sz val="9"/>
            <color indexed="81"/>
            <rFont val="Tahoma"/>
            <family val="2"/>
          </rPr>
          <t xml:space="preserve">
rechazar sólo la parte que no es comercial</t>
        </r>
      </text>
    </comment>
    <comment ref="O595" authorId="0" shapeId="0" xr:uid="{00000000-0006-0000-0E00-000003000000}">
      <text>
        <r>
          <rPr>
            <b/>
            <sz val="9"/>
            <color indexed="81"/>
            <rFont val="Tahoma"/>
            <family val="2"/>
          </rPr>
          <t>Gis Gallardo:</t>
        </r>
        <r>
          <rPr>
            <sz val="9"/>
            <color indexed="81"/>
            <rFont val="Tahoma"/>
            <family val="2"/>
          </rPr>
          <t xml:space="preserve">
se debe rechazar a todas</t>
        </r>
      </text>
    </comment>
    <comment ref="O610" authorId="0" shapeId="0" xr:uid="{00000000-0006-0000-0E00-000004000000}">
      <text>
        <r>
          <rPr>
            <b/>
            <sz val="9"/>
            <color indexed="81"/>
            <rFont val="Tahoma"/>
            <family val="2"/>
          </rPr>
          <t>Gis Gallardo:</t>
        </r>
        <r>
          <rPr>
            <sz val="9"/>
            <color indexed="81"/>
            <rFont val="Tahoma"/>
            <family val="2"/>
          </rPr>
          <t xml:space="preserve">
se debe rechazar a todas</t>
        </r>
      </text>
    </comment>
  </commentList>
</comments>
</file>

<file path=xl/sharedStrings.xml><?xml version="1.0" encoding="utf-8"?>
<sst xmlns="http://schemas.openxmlformats.org/spreadsheetml/2006/main" count="13246" uniqueCount="5821">
  <si>
    <t>ID</t>
  </si>
  <si>
    <t>Id Cuenta</t>
  </si>
  <si>
    <t>Cuenta</t>
  </si>
  <si>
    <t>Nº CUENTA</t>
  </si>
  <si>
    <t>Rubro</t>
  </si>
  <si>
    <t>Glosa</t>
  </si>
  <si>
    <t>Descripción</t>
  </si>
  <si>
    <t>Total</t>
  </si>
  <si>
    <t>Depreciación</t>
  </si>
  <si>
    <t>Total Costos</t>
  </si>
  <si>
    <t>Servicios</t>
  </si>
  <si>
    <t>Otros Gastos</t>
  </si>
  <si>
    <t>REM</t>
  </si>
  <si>
    <t>COM</t>
  </si>
  <si>
    <t>Remuneraciones</t>
  </si>
  <si>
    <t>E6_5104</t>
  </si>
  <si>
    <t>Costo de Ventas</t>
  </si>
  <si>
    <t>Contabiliza costos por mantenimiento de medidores y empalmes de propiedad de clientes, incluye remuneraciones del personal</t>
  </si>
  <si>
    <t>E6_5111</t>
  </si>
  <si>
    <t>Contabiliza costos por construcción de empalmes aéreos para clientes en Baja Tensión, incluye remuneraciones del personal</t>
  </si>
  <si>
    <t>E6_5138</t>
  </si>
  <si>
    <t>Contabilizan costos que no ha sido posible clasificar en el rango de cuentas 5101 a 5136, incluye remuneraciones del personal</t>
  </si>
  <si>
    <t>E6_5171</t>
  </si>
  <si>
    <t>Contabiliza costos de mantención y operación de subestaciones de poder, incluye remuneraciones del personal</t>
  </si>
  <si>
    <t>E6_5176</t>
  </si>
  <si>
    <t>Contabiliza costos de mantención y operación asociado al sistema de distribución secundaria o BT,  incluye remuneraciones del personal</t>
  </si>
  <si>
    <t>E6_5180</t>
  </si>
  <si>
    <t>Contabiliza costos asociados a la guardia de emergencia y unidad de redes energizadas,  incluye remuneraciones del personal</t>
  </si>
  <si>
    <t>E6_5187</t>
  </si>
  <si>
    <t>Contabiliza los costos asociados a obras complementarias, esto es, gastos indirectos, en proyectos y que corresponde reconocer como costos de explotación, como ejecución de empalmes, entre otros, incluye remuneraciones del personal</t>
  </si>
  <si>
    <t>E6_5201</t>
  </si>
  <si>
    <t>Gastos de Administración</t>
  </si>
  <si>
    <t>Contabilizan los gastos de administración asociados a la explotación de la empresa, incluye remuneraciones del personal</t>
  </si>
  <si>
    <t>E6_5305</t>
  </si>
  <si>
    <t>Contabilizan los costos en que incurre la empresa en la atención de sus clientes,  incluye remuneraciones del personal</t>
  </si>
  <si>
    <t>E9_5201</t>
  </si>
  <si>
    <t>Contabilizan los gastos de administración asociados a la explotación de la empresa, incluye parte de las remuneraciones del personal</t>
  </si>
  <si>
    <t>Capitalización costos de personal</t>
  </si>
  <si>
    <t>Gastos por beneficios a los empleados</t>
  </si>
  <si>
    <t>E10_RCE1B30030</t>
  </si>
  <si>
    <t>Otros beneficios- Contrib Inst Nal Fome</t>
  </si>
  <si>
    <t>En esta cuenta se registran los costos por enfermedades pre-existentes del personal, atención de salud dental, cámara chilena de construcción (Servicio medico de personal), aporte empresa planes colectivos de salud y bonificaciones destinadas a cubrir gas</t>
  </si>
  <si>
    <t>E10_RCE1DZ0000</t>
  </si>
  <si>
    <t>Gastos médicos MGR no core</t>
  </si>
  <si>
    <t>En esta cuenta se cargan los gastos asociados al servicio de alimentación.</t>
  </si>
  <si>
    <t>Gastos de Administración y Ventas</t>
  </si>
  <si>
    <t>Costos de Explotación</t>
  </si>
  <si>
    <t>E12_RCE1B30030</t>
  </si>
  <si>
    <t>Otros beneficios asistencia de salud</t>
  </si>
  <si>
    <t>En esta cuenta se registran los costos por enfermedades pre-existentes del personal, atención de salud dental, cámara chilena de construcción (Servicio medico de personal), aporte empresa planes colectivos de salud y bonificaciones destinadas a cubrir gastos de salud, laboratorios, farmacias, etc.</t>
  </si>
  <si>
    <t>Costos de explotación</t>
  </si>
  <si>
    <t>Gastos de administración y ventas</t>
  </si>
  <si>
    <t xml:space="preserve">Costo Explotación </t>
  </si>
  <si>
    <t xml:space="preserve">Gasto Administración y Ventas </t>
  </si>
  <si>
    <t>COLACION</t>
  </si>
  <si>
    <t>E18_8261301</t>
  </si>
  <si>
    <t>SERVICIO MEDICO</t>
  </si>
  <si>
    <t xml:space="preserve">Se carga por los aportes que mensualmente la empresa efectúa al Servicio Médico, por cada empleado y por cada carga familiar reconocida de los mismos según lo contemplado en los Contratos Colectivos. Se abona por las posibles regularizaciones a estos cargos.  </t>
  </si>
  <si>
    <t>E18_8261408</t>
  </si>
  <si>
    <t>ASIGNACION CLUB DEPORTIVO</t>
  </si>
  <si>
    <t xml:space="preserve">Se carga por los aportes de cargo de la empresa al Club Deportivo, por cada empleado, de acuerdo a lo contemplado en los Contratos Colectivos. Se abona por las posibles regularizaciones a estos cargos.  </t>
  </si>
  <si>
    <t>E18_8261420</t>
  </si>
  <si>
    <t>VIATICOS</t>
  </si>
  <si>
    <t xml:space="preserve">Se carga por los valores que se pagan a los empleados, para compensar gastos o mayores gastos de alimentación en que incurre el empleado, con motivo de desplazamientos o extensión de su jornada de trabajo según lo contemplado en los Contratos Colectivos.  Se abona por las posibles regularizaciones a estos cargos.  </t>
  </si>
  <si>
    <t xml:space="preserve">Se carga por los valores que perciben los empleados, por Premio de Antigüedad de acuerdo a lo contemplado en los Contratos Colectivos. Se abona por las posibles regularizaciones a estos cargos.  </t>
  </si>
  <si>
    <t>CALIDAD DE VIDA</t>
  </si>
  <si>
    <t>registro gastos por seg de cesantia de cada departamento según glosa</t>
  </si>
  <si>
    <t>E21_267115001</t>
  </si>
  <si>
    <t>SEG. CESANTIA LINEAS</t>
  </si>
  <si>
    <t>E21_269114001</t>
  </si>
  <si>
    <t>AT.PERSONAL DEPTO.TEC (ADM)</t>
  </si>
  <si>
    <t>Registra gastos en que la empresa incurre para dar acceso a beneficios al personal</t>
  </si>
  <si>
    <t>E21_269115001</t>
  </si>
  <si>
    <t>AT.PERSONAL LINEAS</t>
  </si>
  <si>
    <t>E21_269117001</t>
  </si>
  <si>
    <t>AT.PERSONAL TRANSFORMADORES</t>
  </si>
  <si>
    <t>E21_269118001</t>
  </si>
  <si>
    <t>AT.PERSONAL OBRAS</t>
  </si>
  <si>
    <t>E21_269119001</t>
  </si>
  <si>
    <t>AT.PERSONAL OPERADORES</t>
  </si>
  <si>
    <t>E21_269121001</t>
  </si>
  <si>
    <t>AT. PERSONAL OBRAS Y PROYECTOS</t>
  </si>
  <si>
    <t>E21_269122001</t>
  </si>
  <si>
    <t>AT. PERSONAL PLANIF Y REGULACION</t>
  </si>
  <si>
    <t>E21_269123001</t>
  </si>
  <si>
    <t>AT. PERSONAL PREVENCION</t>
  </si>
  <si>
    <t>E21_269124001</t>
  </si>
  <si>
    <t>AT. PERSONAL AUD.INT. Y CTRL GEST.</t>
  </si>
  <si>
    <t>E21_269125001</t>
  </si>
  <si>
    <t>AT.PERSONAL MANTENCION</t>
  </si>
  <si>
    <t>E21_269731001</t>
  </si>
  <si>
    <t>AT.PERSONAL ADMINISTRACION</t>
  </si>
  <si>
    <t>E21_269732001</t>
  </si>
  <si>
    <t>AT.PERSONAL CONTABILIDAD</t>
  </si>
  <si>
    <t>E21_269733001</t>
  </si>
  <si>
    <t>AT.PERSONAL FACTURACION</t>
  </si>
  <si>
    <t>E21_269734001</t>
  </si>
  <si>
    <t>AT.PERSONAL ADQUISISCIONES Y BODEGA</t>
  </si>
  <si>
    <t>E21_269735001</t>
  </si>
  <si>
    <t>AT.PERSONAL PERSONAL</t>
  </si>
  <si>
    <t>E21_269736001</t>
  </si>
  <si>
    <t>AT.PERSONAL UNIDAD COMERCIALIZACION</t>
  </si>
  <si>
    <t>E21_269737001</t>
  </si>
  <si>
    <t>AT.PERSONAL COMPUTACION</t>
  </si>
  <si>
    <t>E22_540210200</t>
  </si>
  <si>
    <t>Aporte Empresa al Bienestar</t>
  </si>
  <si>
    <t>En esta cuenta se imputan como egresos los gastos correspondientes a los Aportes de la Empresa al Servicio de Bienestar.</t>
  </si>
  <si>
    <t>E22_540210300</t>
  </si>
  <si>
    <t>Gastos de Bienestar</t>
  </si>
  <si>
    <t>En esta cuenta se imputan como egresos los gastos correspondientes a Gastos de Bienestar del personal.</t>
  </si>
  <si>
    <t>E23_540210200</t>
  </si>
  <si>
    <t>E23_540210300</t>
  </si>
  <si>
    <t>E24_540210200</t>
  </si>
  <si>
    <t>E24_540210300</t>
  </si>
  <si>
    <t>ROPA DE TRABAJO</t>
  </si>
  <si>
    <t xml:space="preserve">Se carga por el gasto de uniformes y vestimentas de trabajo referidos en los Contratos Colectivos y que se otorgan al personal. Se abona por las posibles regularizaciones a estos cargos, Nota de Créditos de Proveedores.  </t>
  </si>
  <si>
    <t>E25_8261301</t>
  </si>
  <si>
    <t>PREMIO DE ANTIGÜEDAD NO ACTUARIAL</t>
  </si>
  <si>
    <t>ADMINISTRACION DE CASINO</t>
  </si>
  <si>
    <t xml:space="preserve">Se carga por valores pagados por concepto de administración de casinos para consumo de alimentación del personal de acuerdo a lo establecido en contratos individuales o colectivos. Se abona por las posibles regularizaciones a estos cargos .  </t>
  </si>
  <si>
    <t>E25_8261432</t>
  </si>
  <si>
    <t>OTROS GASTOS CONVENIO COLECTIVOS</t>
  </si>
  <si>
    <t>Se carga por los gastos correspondientes a la celebración del día del trabajador eléctrico,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</si>
  <si>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 xml:space="preserve">Se carga por los gastos que no están o estipulado en los Contratos Colectivos que en cada oportunidad fija la empresa para este efecto. </t>
  </si>
  <si>
    <t>BECAS UNIVERSITARIAS</t>
  </si>
  <si>
    <t>Se carga por los gastos incurridos por concepto de Becas a Estudiantes de Educación Superior, para personal de la Compañía.</t>
  </si>
  <si>
    <t>E25_8261437</t>
  </si>
  <si>
    <t>COMISION DE SERVICIO</t>
  </si>
  <si>
    <t xml:space="preserve">Se carga por los valores que se pagan a los trabajadores, para compensar eventuales gastos que deben incurrir con motivo de desplazamientos por viaje en cumplimiento de sus funciones.  Se abona por las posibles regularizaciones a estos cargos.  </t>
  </si>
  <si>
    <t xml:space="preserve">Se carga por los gastos incurridos por Pólizas de Seguros de invalidez y sobrevivencia que cubren los empleados que pertenecen a la compañía. Se abona esta cuenta con las eventuales regularizaciones.  </t>
  </si>
  <si>
    <t>E25_8261454</t>
  </si>
  <si>
    <t>En esta cuenta contable se imputan los gastos asociados a iniciativas que contribuyen a generar espacios e instancias orientadas a favorecer la calidad de vida y el clima laboral de los distintos equipos de trabajo.</t>
  </si>
  <si>
    <t>E25_8261440</t>
  </si>
  <si>
    <t>SEGUROS MEDICOS PARA EL PERSONAL</t>
  </si>
  <si>
    <t xml:space="preserve">Se carga por los gastos incurridos por los Seguros médicos que cubren a los empleados que pertenecen a la compañía. Se abona esta cuenta con las eventuales regularizaciones.  </t>
  </si>
  <si>
    <t>ASESORIAS DE GESTION Y DESARROLLO DE PERSONAS</t>
  </si>
  <si>
    <t>Se carga por los gastos incurridos en la realización de estudios de gestión y desarrollo y otros tipos de asesorías que la Compañía encarga realizar a organismos especializados, tanto nacionales como internacionales. Se abona esta cuenta con las Notas de Crédito de Prestadores de Servicios, y con las eventuales regularizaciones.</t>
  </si>
  <si>
    <t>INDEMNIZACION POR DAÑOS A TERCEROS</t>
  </si>
  <si>
    <t xml:space="preserve">Se carga por los pagos de daños a terceros producto de fallas en instalaciones eléctricas de la empresa. Ejemplo: Siniestro por variación de voltaje en la red de baja tensión, que produzca daños a equipos electrodomésticos como televisores, lavadoras,  Se abona esta cuenta con las Notas de Crédito de proveedores, y con las eventuales regularizaciones.  </t>
  </si>
  <si>
    <t>E26_51102</t>
  </si>
  <si>
    <t>REGALIAS PERSONAL.</t>
  </si>
  <si>
    <t xml:space="preserve">En esta cuenta contable se imputan los costos incurridos por concepto de beneficios contractuales otorgados por la empresa a sus trabajadores, como por ejemplo bonos de vacaciones, e implementación de ropa de trabajo. </t>
  </si>
  <si>
    <t>E29_5.3.01.135</t>
  </si>
  <si>
    <t>Víatico asignado ala personal que por necesidades de trabajo no puede hacer uso de su horario de colación, segú Convenio Colectivo</t>
  </si>
  <si>
    <t>VACACIONES</t>
  </si>
  <si>
    <t>Otros Egresos Fuera de la Explotación</t>
  </si>
  <si>
    <t>E31_5201</t>
  </si>
  <si>
    <t>Contabilizan los gastos de administración asociados a la explotación de la empresa , incluye remuneraciones de personal</t>
  </si>
  <si>
    <t>E32_5201</t>
  </si>
  <si>
    <t>Contabilizan los gastos de administración asociados a la explotación de la empresa, incluye parte de remuneraciones del personal</t>
  </si>
  <si>
    <t>HONORARIOS</t>
  </si>
  <si>
    <t>HONORARIOS DIRECTORES</t>
  </si>
  <si>
    <t xml:space="preserve">Gastos de Administacion y ventas </t>
  </si>
  <si>
    <t>GASTO DE AMINISTRACION Y VENTAS</t>
  </si>
  <si>
    <t>Corresponde al gasto que se incurre por pago de remuneraciones.</t>
  </si>
  <si>
    <t>E36_524401</t>
  </si>
  <si>
    <t>VIATICO COM.SS.COLAC.TECNICO</t>
  </si>
  <si>
    <t>E36_541122</t>
  </si>
  <si>
    <t>VIATICO VARIOS</t>
  </si>
  <si>
    <t>E39_540210200</t>
  </si>
  <si>
    <t>E39_540210300</t>
  </si>
  <si>
    <t>E40_5201001</t>
  </si>
  <si>
    <t xml:space="preserve">Gastos del Personal </t>
  </si>
  <si>
    <t xml:space="preserve">En esta cuenta se contabilizan todas los costos por concepto de remuneraciones, de todas las áreas y  son separados al momento de su ingreso al sistema, se dividen de acuerdo al tipo de costo y al departamento que corresponda. </t>
  </si>
  <si>
    <t>E40_5301005</t>
  </si>
  <si>
    <t>Egresos No Operacionales</t>
  </si>
  <si>
    <t xml:space="preserve">Consejo de Administración </t>
  </si>
  <si>
    <t>En esta cuenta contable se imputan los gastos correspondiente a los honorarios cancelados en forma mensual a los Directores de la Cooperativa , como también cualquier otro tipo de gastos en los que incurran.</t>
  </si>
  <si>
    <t>Criterio</t>
  </si>
  <si>
    <t>Celebraciones</t>
  </si>
  <si>
    <t>No hay descripción clara</t>
  </si>
  <si>
    <t>Actividades Deportivas</t>
  </si>
  <si>
    <t>Viáticos</t>
  </si>
  <si>
    <t>Otro Negocio</t>
  </si>
  <si>
    <t>Directorio</t>
  </si>
  <si>
    <t>Empresa</t>
  </si>
  <si>
    <t>CHILQUINTA</t>
  </si>
  <si>
    <t>EMELCA</t>
  </si>
  <si>
    <t>LITORAL</t>
  </si>
  <si>
    <t>ENEL</t>
  </si>
  <si>
    <t>EEC</t>
  </si>
  <si>
    <t>TILTIL</t>
  </si>
  <si>
    <t>EEPA</t>
  </si>
  <si>
    <t>CGE</t>
  </si>
  <si>
    <t>COOPELAN</t>
  </si>
  <si>
    <t>FRONTEL</t>
  </si>
  <si>
    <t>SAESA</t>
  </si>
  <si>
    <t>EDELAYSEN</t>
  </si>
  <si>
    <t>EDELMAG</t>
  </si>
  <si>
    <t>CODINER</t>
  </si>
  <si>
    <t>EDECSA</t>
  </si>
  <si>
    <t>CEC</t>
  </si>
  <si>
    <t>LUZLINARES</t>
  </si>
  <si>
    <t>LUZPARRAL</t>
  </si>
  <si>
    <t>COPELEC</t>
  </si>
  <si>
    <t>COELCHA</t>
  </si>
  <si>
    <t>SOCOEPA</t>
  </si>
  <si>
    <t>COOPREL</t>
  </si>
  <si>
    <t>LUZOSORNO</t>
  </si>
  <si>
    <t>CRELL</t>
  </si>
  <si>
    <t>INDUSTRIA</t>
  </si>
  <si>
    <t>A Chequeo</t>
  </si>
  <si>
    <t>% A Chequeo</t>
  </si>
  <si>
    <t>ID empresa</t>
  </si>
  <si>
    <t>Iden</t>
  </si>
  <si>
    <t>E34_4305-59</t>
  </si>
  <si>
    <t>Gastos generales</t>
  </si>
  <si>
    <t>REPRESENTACIÓN Y VIÁTICOS</t>
  </si>
  <si>
    <t xml:space="preserve">VIÁTICOS A TRABAJADORES </t>
  </si>
  <si>
    <t>E34_4305-58</t>
  </si>
  <si>
    <t>VIÁTICOS A TRABAJADORES</t>
  </si>
  <si>
    <t>E8_4204-08</t>
  </si>
  <si>
    <t>gastos</t>
  </si>
  <si>
    <t>GASTOS MOVILIZACIÓN Y VIATICOS</t>
  </si>
  <si>
    <t>E18_8261440</t>
  </si>
  <si>
    <t>SEGUROS MEDICOS PARA EL PERSONAL </t>
  </si>
  <si>
    <t>E10_RCC1TFZ050</t>
  </si>
  <si>
    <t>Otros gastos, por naturaleza</t>
  </si>
  <si>
    <t>Otros servicios de salud relacionados c</t>
  </si>
  <si>
    <t>En esta cuenta se considera el costo por servicios de salud relacionados con el personal.</t>
  </si>
  <si>
    <t>E18_8231604</t>
  </si>
  <si>
    <t>SERVICIOS DE SALUD</t>
  </si>
  <si>
    <t xml:space="preserve">Se carga por evaluaciones preventivas a personal de la compañía. Se abona por anulaciones y eventuales regularizaciones.  </t>
  </si>
  <si>
    <t>E18_8261432</t>
  </si>
  <si>
    <t>Se carga por los gastos correspondientes a las actividades de esparcimiento del día del trabajador eléctrico de la distribuidora, de acuerdo a lo estipulado en los Contratos Colectivos y a los valores que en cada oportunidad fija la empresa para este efecto. Se carga por los gastos de las olimpiadas en el establecimiento sede. Los gastos de otros establecimientos que concurran a dicho evento, deberán ser remesados al establecimiento sede. Se carga cualquier otro gasto contractual que no esté contemplado en el resto de las cuentas de Personal.</t>
  </si>
  <si>
    <t>Rech Año Ant</t>
  </si>
  <si>
    <t>E22_551540100</t>
  </si>
  <si>
    <t>Otros Gastos por Naturaleza</t>
  </si>
  <si>
    <t>En esta cuenta se imputan otros egresos por viáticos para personal por comisión de servicio.</t>
  </si>
  <si>
    <t>Viaticos</t>
  </si>
  <si>
    <t>E23_551540100</t>
  </si>
  <si>
    <t>E24_551540100</t>
  </si>
  <si>
    <t>E33_510107003-01-112-0155-003-000-000</t>
  </si>
  <si>
    <t>VIATICOS POR VIAJE</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</si>
  <si>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Técnica y del departamento de distribución y conservación de lineas.</t>
  </si>
  <si>
    <t>E33_510107003-01-105-0155-001-000-000</t>
  </si>
  <si>
    <t>En esta cuenta contable se registra el valor de las comisiones de servicios y gastos incurridos por el personal de la cooperativa en el cometido de sus labores del lugar habitual de trabajo y que reúna además la condición de pernoctar por dicho cometido, por parte de Gerencia General.</t>
  </si>
  <si>
    <t>E21_271114001</t>
  </si>
  <si>
    <t>VIATICOS DEPTO.TEC.(ADM)</t>
  </si>
  <si>
    <t>Registra viáticos para los trabajadores</t>
  </si>
  <si>
    <t>E21_271115001</t>
  </si>
  <si>
    <t>E21_271731001</t>
  </si>
  <si>
    <t>VIATICOS LINEAS</t>
  </si>
  <si>
    <t>VIATICOS ADMINISTRACION</t>
  </si>
  <si>
    <t>E14_5-2-11-001</t>
  </si>
  <si>
    <t>Reembolsa Salud / Farmacia</t>
  </si>
  <si>
    <t>En esta cuenta se imputan todos los costos por concepto de reembolsa de salud pagados al personal otorgados según convenio colectivo</t>
  </si>
  <si>
    <t>Salud</t>
  </si>
  <si>
    <t>E36_521423</t>
  </si>
  <si>
    <t>GASTOS FONDO SALUD TECNICO</t>
  </si>
  <si>
    <t>Corresponde al gasto que se incurre por aporte beneficio salud a trabajadores</t>
  </si>
  <si>
    <t>E36_541218</t>
  </si>
  <si>
    <t>GASTOS FONDO SALUD ADMINISTRATIVO</t>
  </si>
  <si>
    <t>E10_RCC1TI0000</t>
  </si>
  <si>
    <t>Servicios empleo temporal</t>
  </si>
  <si>
    <t>Se deben cargar todos los costos asociados a gastos de celebración y eventos</t>
  </si>
  <si>
    <t>E14_5-2-11-005</t>
  </si>
  <si>
    <t>Actividades Fiestas Patrias / Fin Año / Paseo</t>
  </si>
  <si>
    <t xml:space="preserve">En esta cuenta se imputan todos los costos por concepto de actividades recreativas por fiestas patria, fin de año y paseo del personal según convenio colectivo. </t>
  </si>
  <si>
    <t>E22_540211300</t>
  </si>
  <si>
    <t>E22_540211400</t>
  </si>
  <si>
    <t>Torneos deportivos del personal</t>
  </si>
  <si>
    <t>En esta cuenta se imputan como egresos los gastos correspondientes a gasto por torneos del personal, premiaciones, entre otros.</t>
  </si>
  <si>
    <t>Actividades deportivas</t>
  </si>
  <si>
    <t>En esta cuenta se imputan como egresos los gastos por actividades deportivas (arriendo de canchas de futbol, gimnasio, etc.).</t>
  </si>
  <si>
    <t>E22_552730200</t>
  </si>
  <si>
    <t>En esta cuenta se imputan los costos actividades deportivas organizadas y/o administradas por la Empresa, tales como: LIBSUR, escuelas polideportivas, corridas familiares y otras</t>
  </si>
  <si>
    <t>E23_552730200</t>
  </si>
  <si>
    <t>E23_540211300</t>
  </si>
  <si>
    <t>E23_540211400</t>
  </si>
  <si>
    <t>E24_540211300</t>
  </si>
  <si>
    <t>E24_540211400</t>
  </si>
  <si>
    <t>E35_420107</t>
  </si>
  <si>
    <t>GASTOS DEL PERSONAL</t>
  </si>
  <si>
    <t xml:space="preserve">Gastos de bienestar y celebraciones </t>
  </si>
  <si>
    <t>SVS Estado de Resultados Por Función</t>
  </si>
  <si>
    <t>50470204 Cto Arr y Mant de Equip a Med Cltes Reg Viaticos</t>
  </si>
  <si>
    <t>50480204 Cto Arr y Mant de Equip a Med Cltes No Reg Viatico</t>
  </si>
  <si>
    <t>51900204 Costo Por Construccion de Empalme Prov Viaticos</t>
  </si>
  <si>
    <t>62010204 Gastos por Recup Deud Incobrables Viaticos</t>
  </si>
  <si>
    <t>50090204 Costo Servicios de Peajes Transm Viáticos</t>
  </si>
  <si>
    <t>50091204 Costo Servicios de Peajes Distrib Viáticos</t>
  </si>
  <si>
    <t>50140204 Costos Microgener Cltes No Regulados Viáticos</t>
  </si>
  <si>
    <t>50150204 Ctos Potenc Espec Cltes Regulad Viáticos</t>
  </si>
  <si>
    <t>50160204 Ctos Potenc Espec Cltes No Regulad Viáticos</t>
  </si>
  <si>
    <t>50170204 Ctos Res Exenta 386 Cltes Regul Viáticos</t>
  </si>
  <si>
    <t>50180204 Ctos Res Exenta 386 Cltes No Reguldos Viáticos</t>
  </si>
  <si>
    <t>50440204 Cto Retail Alianz Multicomer Viáticos</t>
  </si>
  <si>
    <t>50510204 Costo Retail Viáticos</t>
  </si>
  <si>
    <t>50520204 Cto Retail Gtía Extend Viáticos</t>
  </si>
  <si>
    <t>51030204 Cto Mant de Medid y Emp Cltes Reg Viáticos</t>
  </si>
  <si>
    <t>51040204 Cto Mant de Medid y Emp Cltes No Reg Viáticos</t>
  </si>
  <si>
    <t>51070204 Cto Aten A Domicilio Cltes Reg Viáticos</t>
  </si>
  <si>
    <t>51080204 Cto Aten A Domicilio Cltes No Reg Viáticos</t>
  </si>
  <si>
    <t>51090204 Cto Desc o Recon de Serv Cltes Regu Viáticos</t>
  </si>
  <si>
    <t>51110204 Cto Const de Empal Aér BT Cltes Reg Viáticos</t>
  </si>
  <si>
    <t>51120204 Cto Const de Empal Aér BT Cltes No Reg Viáticos</t>
  </si>
  <si>
    <t>51130204 Cto Const de Empal Subt BT Cltes Reg Viáticos</t>
  </si>
  <si>
    <t>51140204 Cto Const de Empal Subt BT Cltes No Reg Viáticos</t>
  </si>
  <si>
    <t>51150204 Cto Con de Empal Aer AT Cltes Reg Viáticos</t>
  </si>
  <si>
    <t>51160204 Cto Con de Empal Aer AT Cltes No Reg Viáticos</t>
  </si>
  <si>
    <t>51190204 Cto Const Alum Públ Cltes Reg Viáticos</t>
  </si>
  <si>
    <t>51200204 Cto Const Alum Públ Cltes No Reg Viáticos</t>
  </si>
  <si>
    <t>51210204 Cto Man de Alum Públ Cltes Reg Viáticos</t>
  </si>
  <si>
    <t>51220204 Cto Man de Alum Públ Cltes No Reg Viáticos</t>
  </si>
  <si>
    <t>51240204 Cto Reempl de Alum Públ Cltes No Reg Viáticos</t>
  </si>
  <si>
    <t>51250204 Cto Trasla de Redes Cltes Reg Viáticos</t>
  </si>
  <si>
    <t>51260204 Cto Trasla de Redes Cltes No Reg Viáticos</t>
  </si>
  <si>
    <t>51270204 Costos de Estudios Cltes Reg Viáticos</t>
  </si>
  <si>
    <t>51280204 Costos de Estudios Cltes No Reg Viáticos</t>
  </si>
  <si>
    <t>51320204 Cto Const y Mont Subes Part Clt No Reg Viáticos</t>
  </si>
  <si>
    <t>51330204 Cto Serv de Trans y Telecom Cltes Reg Viáticos</t>
  </si>
  <si>
    <t>51340204 Cto Serv de Trans y Telecom Cltes No Reg Viáticos</t>
  </si>
  <si>
    <t>51370204 Cto Otr Serv Asoc Al Sum Cltes Reg Viáticos</t>
  </si>
  <si>
    <t>51380204 Cto Otr Serv Asoc Al Sum Cltes No Reg Viáticos</t>
  </si>
  <si>
    <t>51710204 Operación y Manten Subestaciones Viáticos</t>
  </si>
  <si>
    <t>51720204 Oper y Manten Líneas de Transmisión Viáticos</t>
  </si>
  <si>
    <t>51740204 Oper y Manten Redes Distr Primaria Viáticos</t>
  </si>
  <si>
    <t>51750204 Oper y Manten Grupo Transf Distribución Viáticos</t>
  </si>
  <si>
    <t>51760204 Oper y Manten Redes Distribución Secund Viáticos</t>
  </si>
  <si>
    <t>51790204 Op y Mantención Tiempo de Alerta Viáticos</t>
  </si>
  <si>
    <t>51810204 Op y Mant Instrum y Equip GFH Viáticos</t>
  </si>
  <si>
    <t>51820204 Oper y Man Centros de Estructura Viáticos</t>
  </si>
  <si>
    <t>51860204 Ctos Recaud Seg y Asistencia Viáticos</t>
  </si>
  <si>
    <t>51870204 Costos Por Obras Complementarias Viáticos</t>
  </si>
  <si>
    <t>51880204 Costos Por Serv Hogar Viáticos</t>
  </si>
  <si>
    <t>52010204 Gastos de Administr Viáticos</t>
  </si>
  <si>
    <t>53020204 Gtos de Ventas Lectura Reparto Viáticos</t>
  </si>
  <si>
    <t>53030204 Gtos de Ventas Facturación Viáticos</t>
  </si>
  <si>
    <t>53040204 Gastos de Ventas Cobranzas Viáticos</t>
  </si>
  <si>
    <t>53050204 Gtos de Ventas Atenc Cltes Viáticos</t>
  </si>
  <si>
    <t>53060204 Gtos de Vtas Gestión Comercial Viáticos</t>
  </si>
  <si>
    <t>62030204 Ctos por Apoyos En Postación Viáticos</t>
  </si>
  <si>
    <t>62050204 Costos por Servicios a Terceros Viáticos</t>
  </si>
  <si>
    <t>62070204 Ctos de Arriendos de Propiedades Viáticos</t>
  </si>
  <si>
    <t>62090204 Costos Por Servicios a Filiales Viáticos</t>
  </si>
  <si>
    <t>62100204 Otr Gastos Ajenos Al Giro Viáticos</t>
  </si>
  <si>
    <t>62120204 Gastos Sismo - Viáticos</t>
  </si>
  <si>
    <t>62140204 Gtos Inv. Des e Innov - Viáticos</t>
  </si>
  <si>
    <t>52010211 Gastos de Administr Beneficios Médicos</t>
  </si>
  <si>
    <t>Otras Ganancias (Pérdidas)</t>
  </si>
  <si>
    <t>Diferencias de cambio</t>
  </si>
  <si>
    <t>E6_5047</t>
  </si>
  <si>
    <t>E6_5051</t>
  </si>
  <si>
    <t>E6_5103</t>
  </si>
  <si>
    <t>E6_5108</t>
  </si>
  <si>
    <t>E6_5109</t>
  </si>
  <si>
    <t>E6_5112</t>
  </si>
  <si>
    <t>E6_5113</t>
  </si>
  <si>
    <t>E6_5114</t>
  </si>
  <si>
    <t>E6_5116</t>
  </si>
  <si>
    <t>E6_5120</t>
  </si>
  <si>
    <t>E6_5126</t>
  </si>
  <si>
    <t>E6_5128</t>
  </si>
  <si>
    <t>E6_5132</t>
  </si>
  <si>
    <t>E6_5137</t>
  </si>
  <si>
    <t>E6_5172</t>
  </si>
  <si>
    <t>E6_5174</t>
  </si>
  <si>
    <t>E6_5175</t>
  </si>
  <si>
    <t>E6_5179</t>
  </si>
  <si>
    <t>E6_5181</t>
  </si>
  <si>
    <t>E6_5182</t>
  </si>
  <si>
    <t>E6_5185</t>
  </si>
  <si>
    <t>E6_5190</t>
  </si>
  <si>
    <t>E6_5302</t>
  </si>
  <si>
    <t>E6_5303</t>
  </si>
  <si>
    <t>E6_5304</t>
  </si>
  <si>
    <t>E6_5306</t>
  </si>
  <si>
    <t>E6_6201</t>
  </si>
  <si>
    <t>Otros Gastos Varios de Operación</t>
  </si>
  <si>
    <t>E6_6203</t>
  </si>
  <si>
    <t>E6_6209</t>
  </si>
  <si>
    <t>E6_6214</t>
  </si>
  <si>
    <t>E6_5056</t>
  </si>
  <si>
    <t>E6_5115</t>
  </si>
  <si>
    <t>E6_5057</t>
  </si>
  <si>
    <t>E6_5107</t>
  </si>
  <si>
    <t>E9_5103</t>
  </si>
  <si>
    <t>E9_5104</t>
  </si>
  <si>
    <t>E9_5109</t>
  </si>
  <si>
    <t>E9_5111</t>
  </si>
  <si>
    <t>E9_5113</t>
  </si>
  <si>
    <t>E9_5120</t>
  </si>
  <si>
    <t>E9_5126</t>
  </si>
  <si>
    <t>E9_5128</t>
  </si>
  <si>
    <t>E9_5132</t>
  </si>
  <si>
    <t>E9_5138</t>
  </si>
  <si>
    <t>E9_5171</t>
  </si>
  <si>
    <t>E9_5172</t>
  </si>
  <si>
    <t>E9_5174</t>
  </si>
  <si>
    <t>E9_5175</t>
  </si>
  <si>
    <t>E9_5176</t>
  </si>
  <si>
    <t>E9_5181</t>
  </si>
  <si>
    <t>E9_5185</t>
  </si>
  <si>
    <t>E9_5302</t>
  </si>
  <si>
    <t>E9_5305</t>
  </si>
  <si>
    <t>E9_5041</t>
  </si>
  <si>
    <t>E9_5306</t>
  </si>
  <si>
    <t>E28_5041</t>
  </si>
  <si>
    <t>E28_5050</t>
  </si>
  <si>
    <t>E28_5108</t>
  </si>
  <si>
    <t>E28_5109</t>
  </si>
  <si>
    <t>E28_5111</t>
  </si>
  <si>
    <t>E28_5132</t>
  </si>
  <si>
    <t>E28_5138</t>
  </si>
  <si>
    <t>E28_5174</t>
  </si>
  <si>
    <t>E28_5180</t>
  </si>
  <si>
    <t>E28_5181</t>
  </si>
  <si>
    <t>E28_5185</t>
  </si>
  <si>
    <t>E28_5201</t>
  </si>
  <si>
    <t>E28_5302</t>
  </si>
  <si>
    <t>E28_5303</t>
  </si>
  <si>
    <t>E28_5304</t>
  </si>
  <si>
    <t>E28_5305</t>
  </si>
  <si>
    <t>E28_5306</t>
  </si>
  <si>
    <t>E28_6209</t>
  </si>
  <si>
    <t>E31_5006</t>
  </si>
  <si>
    <t>E31_5103</t>
  </si>
  <si>
    <t>E31_5108</t>
  </si>
  <si>
    <t>E31_5109</t>
  </si>
  <si>
    <t>E31_5111</t>
  </si>
  <si>
    <t>E31_5120</t>
  </si>
  <si>
    <t>E31_5128</t>
  </si>
  <si>
    <t>E31_5132</t>
  </si>
  <si>
    <t>E31_5137</t>
  </si>
  <si>
    <t>E31_5138</t>
  </si>
  <si>
    <t>E31_5171</t>
  </si>
  <si>
    <t>E31_5174</t>
  </si>
  <si>
    <t>E31_5175</t>
  </si>
  <si>
    <t>E31_5176</t>
  </si>
  <si>
    <t>E31_5181</t>
  </si>
  <si>
    <t>E31_5185</t>
  </si>
  <si>
    <t>E31_5302</t>
  </si>
  <si>
    <t>E31_5304</t>
  </si>
  <si>
    <t>E31_5305</t>
  </si>
  <si>
    <t>E31_5306</t>
  </si>
  <si>
    <t>E31_6209</t>
  </si>
  <si>
    <t>E32_5006</t>
  </si>
  <si>
    <t>E32_5011</t>
  </si>
  <si>
    <t>E32_5047</t>
  </si>
  <si>
    <t>E32_5103</t>
  </si>
  <si>
    <t>E32_5108</t>
  </si>
  <si>
    <t>E32_5109</t>
  </si>
  <si>
    <t>E32_5111</t>
  </si>
  <si>
    <t>E32_5128</t>
  </si>
  <si>
    <t>E32_5132</t>
  </si>
  <si>
    <t>E32_5137</t>
  </si>
  <si>
    <t>E32_5138</t>
  </si>
  <si>
    <t>E32_5171</t>
  </si>
  <si>
    <t>E32_5174</t>
  </si>
  <si>
    <t>E32_5175</t>
  </si>
  <si>
    <t>E32_5176</t>
  </si>
  <si>
    <t>E32_5181</t>
  </si>
  <si>
    <t>E32_5185</t>
  </si>
  <si>
    <t>E32_5302</t>
  </si>
  <si>
    <t>E32_5304</t>
  </si>
  <si>
    <t>E32_5305</t>
  </si>
  <si>
    <t>E32_5306</t>
  </si>
  <si>
    <t>Cta contable</t>
  </si>
  <si>
    <t>Compras</t>
  </si>
  <si>
    <t xml:space="preserve"> Contabiliza arriendos y mantención de equipos de medida eléctrica</t>
  </si>
  <si>
    <t>Contabiliza todos aquellos costos retail relacionados con: garantía extendida, alianzas multicomercio y artículos electrónicos.</t>
  </si>
  <si>
    <t>Contabiliza costos por mantenimiento de medidores y empalmes de propiedad de clientes</t>
  </si>
  <si>
    <t>Contabiliza costos por atenciones domiciliarias solicitadas por clientes</t>
  </si>
  <si>
    <t>Contabiliza costos por la prestación del servicio de conexión y desconexión de servicios</t>
  </si>
  <si>
    <t>Contabiliza costos por construcción de empalmes aéreos para clientes en Baja Tensión</t>
  </si>
  <si>
    <t>Contabiliza costos por construcción de empalmes subterráneos para clientes en Baja Tensión</t>
  </si>
  <si>
    <t>Contabiliza costos por construcción de empalmes aéreos para clientes en Media Tensión</t>
  </si>
  <si>
    <t>Contabiliza costos por construcción de alumbrado público</t>
  </si>
  <si>
    <t>Contabiliza el costo por construcción de acometidas y traslado de redes.</t>
  </si>
  <si>
    <t>Contabilizan costos asociados a estudios para diversos procesos operativos en las áreas de distribución y atención a clientes de la empresa.</t>
  </si>
  <si>
    <t>Contabilizan costos asociados a la construcción y montaje de subestaciones.</t>
  </si>
  <si>
    <t>Contabilizan costos que no ha sido posible clasificar en el rango de cuentas 5101 a 5136.</t>
  </si>
  <si>
    <t>Contabiliza costos de mantención y operación de líneas de subtransmisión</t>
  </si>
  <si>
    <t>Contabiliza costos de mantención y operación asociado al sistema de distribución primaria o MT</t>
  </si>
  <si>
    <t>Contabiliza costos de mantención y operación de subestaciones de distribución de la empresa.</t>
  </si>
  <si>
    <t>Contabiliza costos asociados a la guardia de emergencia</t>
  </si>
  <si>
    <t>Contabiliza costos de mantención para equipos, herramientas de trabajo y asociados también a personal operativo.</t>
  </si>
  <si>
    <t>Contabiliza costos de mantención, administración y operación para los diversos edificios donde se desempeñan labores.</t>
  </si>
  <si>
    <t>Contabiliza otros costos asociados a explotación y que no han sido clasificados con anterioridad. No incluye la depreciación</t>
  </si>
  <si>
    <t>Contabilizan costos de construcción de empalmes provisorios no activados.</t>
  </si>
  <si>
    <t>Contabilizan los costos asociados al proceso de lectura y reparto de boletas de clientes.</t>
  </si>
  <si>
    <t>Contabilizan los costos en que incurre la empresa al emitir la boleta o factura a sus clientes, incluyendo mecanizado, confección y diseño de boletas, impresión, entre otros.</t>
  </si>
  <si>
    <t>Contabilizan los costos asociados al proceso de recaudación de pagos de boletas y facturas en las diversas oficinas comerciales de la empresa</t>
  </si>
  <si>
    <t>Contabilizan costos asociados a la administración para los procesos comerciales de la empresa.</t>
  </si>
  <si>
    <t>Contabiliza los gastos derivados de la recuperación de deudores incobrables.</t>
  </si>
  <si>
    <t>Contabiliza los costos producidos en los apoyos en postación.</t>
  </si>
  <si>
    <t>Costos asociados a servicios electromovilidad</t>
  </si>
  <si>
    <t>Costos de cobranza asociados a pagos de clientes regulados fuera de plazo</t>
  </si>
  <si>
    <t>Atención de domicilio clinetes regulados</t>
  </si>
  <si>
    <t>Cto Mant de Medid y Emp Cltes Reg</t>
  </si>
  <si>
    <t>Cto Mant de Medid y Emp Cltes No Reg</t>
  </si>
  <si>
    <t>Cto Desc o Recon de Serv Cltes Regu</t>
  </si>
  <si>
    <t>Cto Const de Empal Aér BT Cltes Reg</t>
  </si>
  <si>
    <t>Cto Const de Empal Subt BT Cltes Reg</t>
  </si>
  <si>
    <t>Cto Const Alum Públ Cltes No Reg</t>
  </si>
  <si>
    <t>Cto Trasla de Redes Cltes No Reg</t>
  </si>
  <si>
    <t>Costos de Estudios Cltes No Reg</t>
  </si>
  <si>
    <t>Cto Const y Mont Subes Part Clt No Reg</t>
  </si>
  <si>
    <t>Cto Otr Serv Asoc Al Sum Cltes No Reg</t>
  </si>
  <si>
    <t>Operación y Manten Subestaciones</t>
  </si>
  <si>
    <t>Contabiliza costos de mantención y operación de subestaciones de poder</t>
  </si>
  <si>
    <t>Oper y Manten Líneas de Transmisión</t>
  </si>
  <si>
    <t>Oper y Manten Redes Distr Primaria</t>
  </si>
  <si>
    <t>Oper y Manten Grupo Transf Distribución</t>
  </si>
  <si>
    <t>Oper y Manten Redes Distribución Secund</t>
  </si>
  <si>
    <t>Contabiliza costos de mantención y operación asociado al sistema de distribución secundaria o BT</t>
  </si>
  <si>
    <t>Op y Mant Instrum y Equip GFH</t>
  </si>
  <si>
    <t>Otr Ctos Asoc A Explotación</t>
  </si>
  <si>
    <t>Contabiliza otros costos asociados a explotación y que no han sido clasificados con anterioridad. No incluye la depreciación.</t>
  </si>
  <si>
    <t>Gtos de Ventas Lectura</t>
  </si>
  <si>
    <t>Gtos de Ventas Atenc Cltes</t>
  </si>
  <si>
    <t>Contabilizan los costos en que incurre la empresa en la atención de sus clientes.</t>
  </si>
  <si>
    <t>Costo Retail Electrod</t>
  </si>
  <si>
    <t>Gtos de Vtas Gestión Comercial</t>
  </si>
  <si>
    <t>Costo Retail</t>
  </si>
  <si>
    <t>Cto Aten A Domicilio Cltes No Reg</t>
  </si>
  <si>
    <t>Contabilizan costos asociados a la construcción y montaje de subestaciones, incluye remuneraciones</t>
  </si>
  <si>
    <t>Oper y Mant Materias Var y Turnos</t>
  </si>
  <si>
    <t>Contabiliza costos asociados a la guardia de emergencia y unidad de redes energizadas</t>
  </si>
  <si>
    <t>Contabilizan los gastos de administración asociados a la explotación de la empresa, incluye remuneraciones</t>
  </si>
  <si>
    <t>Gtos de Ventas Facturación</t>
  </si>
  <si>
    <t>Gastos de Ventas Cobranzas</t>
  </si>
  <si>
    <t>Costos Conexión Servicio Internet</t>
  </si>
  <si>
    <t>Contabiliza los costos asociados a Conexión Servicio Internet</t>
  </si>
  <si>
    <t>Contabiliza costos de mantenimietno de medidores y empalmes de clientes de la empresa</t>
  </si>
  <si>
    <t>Cto Otr Serv Asoc Al Sum Cltes Reg</t>
  </si>
  <si>
    <t>Ctos Ventas Equip Riego Tecnif</t>
  </si>
  <si>
    <t>Contabiliza todos los costos asociados a ventas de equipos riego tecnificado</t>
  </si>
  <si>
    <t>Cto Arr y Mant de Equip a Med Cltes Reg</t>
  </si>
  <si>
    <t xml:space="preserve"> Contabiliza mantención de equipos de medida eléctrica y Empalmes</t>
  </si>
  <si>
    <t>E9_5047</t>
  </si>
  <si>
    <t>E28_5047</t>
  </si>
  <si>
    <t>E31_5047</t>
  </si>
  <si>
    <t>E9_5190</t>
  </si>
  <si>
    <t>E28_5190</t>
  </si>
  <si>
    <t>E31_5190</t>
  </si>
  <si>
    <t>E32_5190</t>
  </si>
  <si>
    <t>E9_6201</t>
  </si>
  <si>
    <t>E28_6201</t>
  </si>
  <si>
    <t>E31_6201</t>
  </si>
  <si>
    <t>E32_6201</t>
  </si>
  <si>
    <t>E9_5107</t>
  </si>
  <si>
    <t>E28_5107</t>
  </si>
  <si>
    <t>E31_5107</t>
  </si>
  <si>
    <t>E32_5107</t>
  </si>
  <si>
    <t>E9_5112</t>
  </si>
  <si>
    <t>E28_5112</t>
  </si>
  <si>
    <t>E31_5112</t>
  </si>
  <si>
    <t>E32_5112</t>
  </si>
  <si>
    <t>E9_5114</t>
  </si>
  <si>
    <t>E28_5114</t>
  </si>
  <si>
    <t>E31_5114</t>
  </si>
  <si>
    <t>E32_5114</t>
  </si>
  <si>
    <t>E9_5116</t>
  </si>
  <si>
    <t>E28_5116</t>
  </si>
  <si>
    <t>E31_5116</t>
  </si>
  <si>
    <t>E32_5116</t>
  </si>
  <si>
    <t>E28_5120</t>
  </si>
  <si>
    <t>E32_5120</t>
  </si>
  <si>
    <t>E28_5128</t>
  </si>
  <si>
    <t>E28_5171</t>
  </si>
  <si>
    <t>E28_5172</t>
  </si>
  <si>
    <t>E31_5172</t>
  </si>
  <si>
    <t>E32_5172</t>
  </si>
  <si>
    <t>E28_5175</t>
  </si>
  <si>
    <t>E28_5176</t>
  </si>
  <si>
    <t>E9_5179</t>
  </si>
  <si>
    <t>E28_5179</t>
  </si>
  <si>
    <t>E31_5179</t>
  </si>
  <si>
    <t>E32_5179</t>
  </si>
  <si>
    <t>E9_5182</t>
  </si>
  <si>
    <t>E28_5182</t>
  </si>
  <si>
    <t>E31_5182</t>
  </si>
  <si>
    <t>E32_5182</t>
  </si>
  <si>
    <t>E9_5187</t>
  </si>
  <si>
    <t>E28_5187</t>
  </si>
  <si>
    <t>E31_5187</t>
  </si>
  <si>
    <t>E32_5187</t>
  </si>
  <si>
    <t>E9_5303</t>
  </si>
  <si>
    <t>E31_5303</t>
  </si>
  <si>
    <t>E32_5303</t>
  </si>
  <si>
    <t>E9_5304</t>
  </si>
  <si>
    <t>E9_6209</t>
  </si>
  <si>
    <t>E32_6209</t>
  </si>
  <si>
    <t>E9_6214</t>
  </si>
  <si>
    <t>E28_6214</t>
  </si>
  <si>
    <t>E31_6214</t>
  </si>
  <si>
    <t>E32_6214</t>
  </si>
  <si>
    <t>Beneficios Médicos</t>
  </si>
  <si>
    <t>Tipo</t>
  </si>
  <si>
    <t>Tipo 0</t>
  </si>
  <si>
    <t>Tipo 1</t>
  </si>
  <si>
    <t>Tipo 2</t>
  </si>
  <si>
    <t>Tipo 3</t>
  </si>
  <si>
    <t>Ajuste Cuenta</t>
  </si>
  <si>
    <t>Ajuste Incobrable</t>
  </si>
  <si>
    <t>E10_RCC1GZ1007</t>
  </si>
  <si>
    <t>Servicios relacionados de instalación y</t>
  </si>
  <si>
    <t>Se deben registrar los costos de arriendo de inmuebles a empresas relacionadas</t>
  </si>
  <si>
    <t>E10_RCC1GZ8000</t>
  </si>
  <si>
    <t>Comisión de gestión y otros servicios d</t>
  </si>
  <si>
    <t>Se debe registrar todos los gastos  provenientes de la Administración  Enel Spa</t>
  </si>
  <si>
    <t>E10_RCC1GZ8002</t>
  </si>
  <si>
    <t>Technical fee, grupo</t>
  </si>
  <si>
    <t>Se deben registrar los costo asociados a Technical Fee</t>
  </si>
  <si>
    <t>E10_RCC1GZZ000</t>
  </si>
  <si>
    <t>Otros costos para servicios varios -Gru</t>
  </si>
  <si>
    <t>Se debe registrar el consumo de materiales no considerados en el ítem "Consumo de Materiales Electrónicos e Instrumentación". No considera los materiales relacionados con negocios como Alumbrado Público, empalmes, etc., los que se deben registrar en la cu</t>
  </si>
  <si>
    <t>E10_RCC1GZZ006</t>
  </si>
  <si>
    <t>Servicios profesionales consultor¡a, gr</t>
  </si>
  <si>
    <t>Costos incurridos por servicios profesionales independientes de consultoría y/o asesoría en distintos ámbitos. Dentro de esta categoría se encuentran los servicios de consultoría y/o asesoría en calidad de servicio comercial, asesorías relacionadas con es</t>
  </si>
  <si>
    <t>E10_RCC1T20000</t>
  </si>
  <si>
    <t>Servicios mantenimientos y reparaciones</t>
  </si>
  <si>
    <t>Costos incurridos por trabajos de mantenimiento preventivo y correctivo efectuados en instalaciones técnicas. Se excluyen aquellas instalaciones técnicas de energía eléctrica para las cuales exista una clase de costo específica asociados a su mantenimient</t>
  </si>
  <si>
    <t>E10_RCC1T20100</t>
  </si>
  <si>
    <t>Servicios de compañías - mantenimientos</t>
  </si>
  <si>
    <t>Costos incurridos por trabajos de mantenimiento</t>
  </si>
  <si>
    <t>E10_RCC1T20SP2</t>
  </si>
  <si>
    <t>Servicios para trabajos de mantenimient</t>
  </si>
  <si>
    <t>Se debe cargar los costos por mantenimiento de edificios</t>
  </si>
  <si>
    <t>E10_RCC1T31000</t>
  </si>
  <si>
    <t>Recepción y seguridad</t>
  </si>
  <si>
    <t>Deben registrarse todos los gastos relacionados con el servicio de vigilancia y seguridad, tales como control recinto, instalaciones técnicas y edificios administrativos.</t>
  </si>
  <si>
    <t>E10_RCC1T32000</t>
  </si>
  <si>
    <t>Servicio  de Aseo</t>
  </si>
  <si>
    <t>Se deben cargar los gastos por servicios de limpieza</t>
  </si>
  <si>
    <t>E10_RCC1T33000</t>
  </si>
  <si>
    <t>Gastos en servicios publicos</t>
  </si>
  <si>
    <t>Se debe registrar el gasto de suministro de gas</t>
  </si>
  <si>
    <t>E10_RCC1T33200</t>
  </si>
  <si>
    <t>Electricidad</t>
  </si>
  <si>
    <t>Se debe registrar el gasto de suministro de electricidad</t>
  </si>
  <si>
    <t>E10_RCC1T51000</t>
  </si>
  <si>
    <t>Servicios legales</t>
  </si>
  <si>
    <t>Se deben registrar los gastos por servicios legales</t>
  </si>
  <si>
    <t>E10_RCC1T52000</t>
  </si>
  <si>
    <t>Servicios técnicos</t>
  </si>
  <si>
    <t>Se deben registrar los gastos por servicios técnicos</t>
  </si>
  <si>
    <t>E10_RCC1T52800</t>
  </si>
  <si>
    <t>Estudios ambientales</t>
  </si>
  <si>
    <t>Se deben registrar los gastos de estudios ambientales</t>
  </si>
  <si>
    <t>E10_RCC1T5Z000</t>
  </si>
  <si>
    <t>Otros servicios profesionales</t>
  </si>
  <si>
    <t>Se deben registrar los gastos por otros servicios profesionales</t>
  </si>
  <si>
    <t>E10_RCC1T5Z5A0</t>
  </si>
  <si>
    <t>Otros servicios profesionales - trabajo</t>
  </si>
  <si>
    <t>Comprende los costos por servicios del personal contratado</t>
  </si>
  <si>
    <t>E10_RCC1T5Z5A8</t>
  </si>
  <si>
    <t>Servicio profesional - trabajo ocasiona</t>
  </si>
  <si>
    <t>Se deben registrar los gastos por servicios profesionales ocasionales</t>
  </si>
  <si>
    <t>E10_RCC1T6Z000</t>
  </si>
  <si>
    <t>Consultorías diversas</t>
  </si>
  <si>
    <t>Costos asociados a servicios profesionales independientes de consultoría y/o asesoría en el ámbito de gestión</t>
  </si>
  <si>
    <t>E10_RCC1T6Z2A0</t>
  </si>
  <si>
    <t>Consultoria de profesionales-comercial</t>
  </si>
  <si>
    <t>Costos asociados a servicios profesionales independientes de consultoría y/o asesoría en el ámbito de la gestión de la información.</t>
  </si>
  <si>
    <t>E10_RCC1T80040</t>
  </si>
  <si>
    <t>Anuncio diversas publicaciones</t>
  </si>
  <si>
    <t>Comprende todos los costos incurridos para obtener servicios de publicaciones y otros, tales como, gastos de confección memoria anual, gastos de avisaje de citación a juntas de accionistas, comunicación y publicación de pago de dividendos, avisos en diari</t>
  </si>
  <si>
    <t>E10_RCC1TC1000</t>
  </si>
  <si>
    <t>Costos de telefonía</t>
  </si>
  <si>
    <t>Se debe registrar el gasto en servicios telefónicos</t>
  </si>
  <si>
    <t>E10_RCC1TC2000</t>
  </si>
  <si>
    <t>Servicio de Correo</t>
  </si>
  <si>
    <t>Se debe registrar el gasto en servicios de correo y mensajería</t>
  </si>
  <si>
    <t>E10_RCC1TC3000</t>
  </si>
  <si>
    <t>Gastos administración de datos</t>
  </si>
  <si>
    <t>Se debe registrar el gasto en servicios de internet</t>
  </si>
  <si>
    <t>E10_RCC1TD2000</t>
  </si>
  <si>
    <t>Tarifas de frentes y corretaje</t>
  </si>
  <si>
    <t>Es el costo cobrado por el contratista por las actividades de lectura de equipos de medida con el objetivo de facturar los suministros de energía y potencia, control de lectores, revisión de lecturas, el costo de reparto de las boletas y facturas. Se debe</t>
  </si>
  <si>
    <t>E10_RCC1TE1000</t>
  </si>
  <si>
    <t>Servicios IT</t>
  </si>
  <si>
    <t>Gstos incurrido en los Servicion Outsourcing de Telecomunicaciones</t>
  </si>
  <si>
    <t>E10_RCC1TE5000</t>
  </si>
  <si>
    <t>Servicios de Nube -  software como serv</t>
  </si>
  <si>
    <t>Se deben registrar los gastos por servidores y servicios de software</t>
  </si>
  <si>
    <t>E10_RCC1TH0000</t>
  </si>
  <si>
    <t>Servicios de auditoría</t>
  </si>
  <si>
    <t xml:space="preserve">Costos incurridos por servicios profesionales independientes de auditoría. Dentro de esta categoría se encuentran los servicios de auditoría financiera - contable y auditorías técnicas como servicios de auditoría relacionados con la determinación del VNR </t>
  </si>
  <si>
    <t>E10_RCC1TO1000</t>
  </si>
  <si>
    <t>Materias primas y consumibles utilizados</t>
  </si>
  <si>
    <t>Servicios de valor agregado - costos de</t>
  </si>
  <si>
    <t>Deben registrarse todos los gastos relacionados con las atenciones realizadas por solicitud del cliente ya sea por trabajos de normalización o de emergencia. Se incluye el costo de contratistas, transporte y materiales.</t>
  </si>
  <si>
    <t>E10_RCC1TZ2100</t>
  </si>
  <si>
    <t>Servicio de lectura y entrega de factur</t>
  </si>
  <si>
    <t>Se deben cargar los gastos asociados al servicio de lectura y reparto</t>
  </si>
  <si>
    <t>E10_RCC1TZ2400</t>
  </si>
  <si>
    <t>Servicios de call center</t>
  </si>
  <si>
    <t>Se deben cargar los gastos asociados al servicio de call center</t>
  </si>
  <si>
    <t>E10_RCC1TZ2500</t>
  </si>
  <si>
    <t>Recuperación créditos ex clientes</t>
  </si>
  <si>
    <t>Se deben cargar los gastos asociados al proceso de recuperación de deuda</t>
  </si>
  <si>
    <t>E10_RCC1TZ4000</t>
  </si>
  <si>
    <t>Eliminación de partículas y otros resid</t>
  </si>
  <si>
    <t>Se debe registrar los costos asociados a la remoción de residuos peligrosos (asbesto)</t>
  </si>
  <si>
    <t>E10_RCC1TZ6000</t>
  </si>
  <si>
    <t>Correspondencia y gestión de archivos</t>
  </si>
  <si>
    <t>Se deben registrar los gastos de correspondencia y gestión de archivos</t>
  </si>
  <si>
    <t>E10_RCC1TZZ001</t>
  </si>
  <si>
    <t>Otros servicios de medio ambiente (Tala</t>
  </si>
  <si>
    <t>Se deben cargar los gastos por servicios de mantención de áreas verdes</t>
  </si>
  <si>
    <t>E10_RCC1TZZ014</t>
  </si>
  <si>
    <t>Otros Contratos Fact. Mtto. Med.</t>
  </si>
  <si>
    <t>Incluye los costos del servicio del contratista por todas las acciones de facturación de los servicios de suministro (excepto lectura y reparto). Considera los servicios de impresión de boletas de Synapsis y suministros de formularios.</t>
  </si>
  <si>
    <t>E10_RCC1TZZ016</t>
  </si>
  <si>
    <t>Otros Contratos Recuperación de Mercado</t>
  </si>
  <si>
    <t>Se deben cargar los gastos asociados al proceso de recaudación</t>
  </si>
  <si>
    <t>E10_RCC1TZZ059</t>
  </si>
  <si>
    <t>Otros servicios exteriores</t>
  </si>
  <si>
    <t>Comprende todo lo referente a Mantenimiento de muebles y utensilios</t>
  </si>
  <si>
    <t>E10_RCC2G00000</t>
  </si>
  <si>
    <t>Alquileres y arrendamientos operativos</t>
  </si>
  <si>
    <t>Se incluyen los costos de arrendamiento de otros conceptos no considerados en los ítems anteriores</t>
  </si>
  <si>
    <t>E10_RCC2G00010</t>
  </si>
  <si>
    <t>Arrendamiento de edificios y locales, a</t>
  </si>
  <si>
    <t>Considera los costos de arrendamiento de edificios y locales destinados a las funciones de la compañía. Este ítem sólo debe incluir el cargo fijo por canon de arriendo.</t>
  </si>
  <si>
    <t>E10_RCC2T30000</t>
  </si>
  <si>
    <t>Arrendamiento operativo de bienes inmue</t>
  </si>
  <si>
    <t>Se debe cargar los costos de arrendamiento operativo (leasing) de bienes inmuebles</t>
  </si>
  <si>
    <t>E10_RCC2T30009</t>
  </si>
  <si>
    <t>Arriendamiento de propiedad inmobiliari</t>
  </si>
  <si>
    <t>Considera los costos de arrendamiento de edificios y locales destinados a las funciones de la Compañía. Este ítem sólo debe incluir el cargo fijo por canon de arriendo.</t>
  </si>
  <si>
    <t>E10_RCC2T40000</t>
  </si>
  <si>
    <t>Arrendamiento operativo de bienes muebl</t>
  </si>
  <si>
    <t>Se debe cargar los costos de arrendamiento operativo (leasing) de bienes muebles</t>
  </si>
  <si>
    <t>E12_RCA5200015</t>
  </si>
  <si>
    <t>Var de existencias Mat distribución</t>
  </si>
  <si>
    <t>Compra de materiales asociados a construcción y mantenimiento</t>
  </si>
  <si>
    <t>E12_RCA5200010</t>
  </si>
  <si>
    <t>Var de existencias Transformadores</t>
  </si>
  <si>
    <t>E12_RCA5200011</t>
  </si>
  <si>
    <t>Var de existencias Contadores</t>
  </si>
  <si>
    <t>E12_RCA5200615</t>
  </si>
  <si>
    <t>PRD\AUM V.E. Mat distribución</t>
  </si>
  <si>
    <t>E12_RCA5200000</t>
  </si>
  <si>
    <t>Cambio en inventario- Otros materiales</t>
  </si>
  <si>
    <t>E12_RCA5200008</t>
  </si>
  <si>
    <t>Var de existencias Otros aparatos de me</t>
  </si>
  <si>
    <t>E12_RCA5200610</t>
  </si>
  <si>
    <t>PRD\AUM V.E. Transformadores</t>
  </si>
  <si>
    <t>E12_RCA5200710</t>
  </si>
  <si>
    <t>UMB V.E. Transformadores</t>
  </si>
  <si>
    <t>E12_RCA5200611</t>
  </si>
  <si>
    <t>PRD\AUM V.E. Contadores</t>
  </si>
  <si>
    <t>E12_RCA5200711</t>
  </si>
  <si>
    <t>UMB V.E. Contadores</t>
  </si>
  <si>
    <t>E12_RCA5200700</t>
  </si>
  <si>
    <t>UMB Cambio en inventario- Otros mat. y</t>
  </si>
  <si>
    <t>E12_RCA5200708</t>
  </si>
  <si>
    <t>UMB V.E. Otros aparatos de medida</t>
  </si>
  <si>
    <t>E12_RCA5200608</t>
  </si>
  <si>
    <t>PRD\AUM V.E. Otros aparatos de medida</t>
  </si>
  <si>
    <t>E12_RCA5200600</t>
  </si>
  <si>
    <t>PRD Cambio en inventario- Otros mat. y</t>
  </si>
  <si>
    <t>E12_RCA1T13000</t>
  </si>
  <si>
    <t>Compra otros mat. Y dispositvos no para</t>
  </si>
  <si>
    <t>E12_RCA5200715</t>
  </si>
  <si>
    <t>UMB V.E. Mat distribución</t>
  </si>
  <si>
    <t>E12_RCA1G00917</t>
  </si>
  <si>
    <t>Compras de material el‚ctrico, asoc.</t>
  </si>
  <si>
    <t>E12_RCA1G00021</t>
  </si>
  <si>
    <t>Purch Strategic Spare Parts not for inv</t>
  </si>
  <si>
    <t>E12_RCA1G00920</t>
  </si>
  <si>
    <t>Compras de transformadores, grupo</t>
  </si>
  <si>
    <t>E12_RCA5200115</t>
  </si>
  <si>
    <t>GBB-VBR V.E. Mat distribución</t>
  </si>
  <si>
    <t>E12_RCA1G00912</t>
  </si>
  <si>
    <t>Purch Spare Parts for inventory - Group</t>
  </si>
  <si>
    <t>E12_RCC1GZ1007</t>
  </si>
  <si>
    <t>E12_RCC1TD2000</t>
  </si>
  <si>
    <t>Comisiones fronting y corretaje</t>
  </si>
  <si>
    <t>Gastos asociados a corretaje</t>
  </si>
  <si>
    <t>E12_RCC1T20000</t>
  </si>
  <si>
    <t xml:space="preserve">Serivicios mantenimientos y reparaciones </t>
  </si>
  <si>
    <t>Costos incurridos por trabajos de mantenimiento preventivo y correctivo efectuados en instalaciones técnicas. Se excluyen aquellas instalaciones técnicas de energía eléctrica para las cuales exista una clase de costo específica asociados a su mantenimiento, por ejemplo no se considerarán dentro de este ítem el gasto incurrido en reparación y conservación de transformadores y de equipos auxiliares. Se incluye el costo de contratistas solamente, dado que los materiales y transportes se registran en otra cuenta.</t>
  </si>
  <si>
    <t>E12_RCC1TD1000</t>
  </si>
  <si>
    <t>Honorarios Banc, y postales, cargos y c</t>
  </si>
  <si>
    <t>Gastos asociados a correos y honorarios bancarios</t>
  </si>
  <si>
    <t>Servicios Financieros</t>
  </si>
  <si>
    <t>E12_RCC1TZZ001</t>
  </si>
  <si>
    <t>Otros servicios de medio ambiente (Tala)</t>
  </si>
  <si>
    <t>Gastos asociados a poda</t>
  </si>
  <si>
    <t>E12_RCC1GZZ000</t>
  </si>
  <si>
    <t>E12_RCJ5T12002</t>
  </si>
  <si>
    <t>Indemnizaciones a terceros calidad de suministro</t>
  </si>
  <si>
    <t>En la cual registrará todos los pagos por compensaciones a clientes del área de concesión, cuya responsabilidad de suspensión no autorizada del suministro de energía eléctrica sea de responsabilidad directa de la empresa Distribuidora.</t>
  </si>
  <si>
    <t>Compensaciones y Multas</t>
  </si>
  <si>
    <t>E12_RCA1TZZ007</t>
  </si>
  <si>
    <t>Consumo de articulos de aseo y oficina</t>
  </si>
  <si>
    <t>Considera los insumos utilizados normalmente en oficinas, como archivadores, papel, fotocopias, café etc. También se deberán incluir los servicios de arriendo de fotocopias.</t>
  </si>
  <si>
    <t>E12_RCC1TZZ000</t>
  </si>
  <si>
    <t>Otros costos generales Terceros</t>
  </si>
  <si>
    <t>Comprende los costos por gastos en comidas y colaciones</t>
  </si>
  <si>
    <t>E12_RCC1T80000</t>
  </si>
  <si>
    <t>Gasto por publicidad y propaganda</t>
  </si>
  <si>
    <t>Gastos asociados a publicidad, propaganda y comunicaciones</t>
  </si>
  <si>
    <t>E12_RCC1TC2002</t>
  </si>
  <si>
    <t>Impresión de documentos
Distribución de facturas</t>
  </si>
  <si>
    <t>Gastos asociados a los servicios de impresión de documentos tributarios y distribución(lectura-reparto)</t>
  </si>
  <si>
    <t>E12_RCC1TO1000</t>
  </si>
  <si>
    <t>Servicios de valor agregado - costos de serv. Transbank
Facturas pendientes por recibir</t>
  </si>
  <si>
    <t>Gastos asociados a operaciones de recaudación.</t>
  </si>
  <si>
    <t>E12_RCC1TO1015</t>
  </si>
  <si>
    <t>Gstos por nuevas conexiones o construcción de empalmes electricos</t>
  </si>
  <si>
    <t>Gastos de servicios de construcción de nuevos empalmes</t>
  </si>
  <si>
    <t>E12_RCC2T40000</t>
  </si>
  <si>
    <t>Arrendamiento operativo de bienes muebles</t>
  </si>
  <si>
    <t>Licitación por arriendo de bienes muebles</t>
  </si>
  <si>
    <t>E12_RCJ5T12123</t>
  </si>
  <si>
    <t xml:space="preserve">Compensaciones por consumo a electrodependientes </t>
  </si>
  <si>
    <t>Descuento y/o compensaciones realizado a clientes que son electrodependientes</t>
  </si>
  <si>
    <t>E13_4119860</t>
  </si>
  <si>
    <t xml:space="preserve">PLATAFORMA INT.SEC                                          </t>
  </si>
  <si>
    <t>E13_4119870</t>
  </si>
  <si>
    <t>SERVICIO TELEMEDIDA</t>
  </si>
  <si>
    <t>E13_4201209</t>
  </si>
  <si>
    <t xml:space="preserve">HONORARIOS                                                  </t>
  </si>
  <si>
    <t>E14_5-1-20-011</t>
  </si>
  <si>
    <t>Contratistas</t>
  </si>
  <si>
    <t>En esta cuenta se imputan costos por Contratistas</t>
  </si>
  <si>
    <t>E14_5-1-20-013</t>
  </si>
  <si>
    <t>Arriendo de Vehiculos</t>
  </si>
  <si>
    <t xml:space="preserve">En esta cuenta se imputan costos por vehiculos arrendados </t>
  </si>
  <si>
    <t>E14_5-1-20-020</t>
  </si>
  <si>
    <t>Gastos Telefono</t>
  </si>
  <si>
    <t>En esta cuenta se imputan costos Telefonos</t>
  </si>
  <si>
    <t>E14_5-1-20-021</t>
  </si>
  <si>
    <t>Otros Gastos Generales</t>
  </si>
  <si>
    <t>En esta cuenta se imputan costos por Otros Gastos Generales</t>
  </si>
  <si>
    <t>E14_5-1-20-030</t>
  </si>
  <si>
    <t>Bodega Materiales</t>
  </si>
  <si>
    <t>En esta cuenta se imputan costos por  Bodega y Materiales</t>
  </si>
  <si>
    <t>VNR</t>
  </si>
  <si>
    <t>E14_5-2-12-001</t>
  </si>
  <si>
    <t>Mantencion Preventiva Vehiculos Menores</t>
  </si>
  <si>
    <t>En esta cuenta se contabilizan los costos por mantenciones preventiva de vehiculos</t>
  </si>
  <si>
    <t>E14_5-2-12-002</t>
  </si>
  <si>
    <t>Combustible</t>
  </si>
  <si>
    <t xml:space="preserve">En esta cuenta se imputan todos los costos por concepto de combustible de vehículos arrendados </t>
  </si>
  <si>
    <t>E14_5-2-12-003</t>
  </si>
  <si>
    <t>Arriendo Vehiculos</t>
  </si>
  <si>
    <t xml:space="preserve">En esta cuenta se imputan todos los costos por concepto de arrendamiento de vehículos </t>
  </si>
  <si>
    <t>E14_5-2-12-006</t>
  </si>
  <si>
    <t>Gastos Varios Vehiculo</t>
  </si>
  <si>
    <t xml:space="preserve">En esta cuenta se imputan todos los costos por concepto de gastos varios de vehículos </t>
  </si>
  <si>
    <t>E14_5-2-20-010</t>
  </si>
  <si>
    <t>Locomociones Varias</t>
  </si>
  <si>
    <t>En esta cuenta se imputan todos los costos por concepto de Locomocion Varia</t>
  </si>
  <si>
    <t>E18_8231201</t>
  </si>
  <si>
    <t>CONTROL DE PERDIDAS</t>
  </si>
  <si>
    <t xml:space="preserve">Se carga por los gastos incurridos en la revisión y sellado de medidores, cambio de medidores con fallas y sellos, cambio de medidores por verificación factor de potencia, retiro de empalmes fraudulentos, detección de fraudes por consumos no registrados. Se abona esta cuenta con las Notas de Crédito de proveedores y/o contratistas, y con las eventuales regularizaciones.  </t>
  </si>
  <si>
    <t>E18_8231403</t>
  </si>
  <si>
    <t>MANEJO DE RESIDUOS PELIGROSOS</t>
  </si>
  <si>
    <t xml:space="preserve">Se carga por los gastos incurridos en el manejo de residuos peligrosos. Se abona esta cuenta con las Notas de Crédito de proveedores y/o contratistas, y con las eventuales regularizaciones.  </t>
  </si>
  <si>
    <t>E18_8231501</t>
  </si>
  <si>
    <t>ARRIENDO DE INSTALACIONES Y EQUIPOS</t>
  </si>
  <si>
    <t xml:space="preserve">Se carga por los gastos incurridos en arriendo de instalaciones y equipos. Se abona esta cuenta con las eventuales regularizaciones.  </t>
  </si>
  <si>
    <t>E18_8231502</t>
  </si>
  <si>
    <t>ARRIENDO DE TERRENOS</t>
  </si>
  <si>
    <t xml:space="preserve">Se carga por los gastos incurridos en arriendo de terrenos. Se abona esta cuenta con las eventuales regularizaciones.  </t>
  </si>
  <si>
    <t>E18_8231503</t>
  </si>
  <si>
    <t>ARRIENDOS CASAS U OFICINAS</t>
  </si>
  <si>
    <t xml:space="preserve">Se carga por los gastos incurridos en arriendo de inmuebles. Se abona esta cuenta con las eventuales regularizaciones.  </t>
  </si>
  <si>
    <t>E18_8231504</t>
  </si>
  <si>
    <t>ARRIENDO VEHICULOS</t>
  </si>
  <si>
    <t xml:space="preserve">Se carga por los gastos incurridos por arriendo de camionetas, solo cuando sea por jornadas determinadas y para el uso en la función administrativa. Se abona esta cuenta con las Notas de Crédito de proveedores, y con las eventuales regularizaciones.  </t>
  </si>
  <si>
    <t>E18_8231603</t>
  </si>
  <si>
    <t>ASESORIAS TECNICAS</t>
  </si>
  <si>
    <t xml:space="preserve">Se carga por los gastos incurridos por asesorías técnicas, estudios de proyectos y otras asesorías que la Compañía encarga a organismos especializados. Se abona esta cuenta con las eventuales regularizaciones.   </t>
  </si>
  <si>
    <t>E18_8231605</t>
  </si>
  <si>
    <t>SERVIOS DE AUDITORIA</t>
  </si>
  <si>
    <t xml:space="preserve">Se carga por los gastos incurridos por los servicios de Auditoría Externa de los Estados Financieros de la Compañía. Se abona esta cuenta con las eventuales regularizaciones.  </t>
  </si>
  <si>
    <t>E18_8231606</t>
  </si>
  <si>
    <t>ASESORIAS FINANCIERAS</t>
  </si>
  <si>
    <t xml:space="preserve">Se carga por los gastos incurridos por asesorías financieras, estudios de proyectos y otras asesorías que la Compañía encarga a organismos especializados. Se abona esta cuenta con las eventuales regularizaciones.   </t>
  </si>
  <si>
    <t>E18_8231607</t>
  </si>
  <si>
    <t>ASESORIAS LEGALES</t>
  </si>
  <si>
    <t xml:space="preserve">Se carga por los gastos incurridos por servicios de abogados externos, receptores y peritos judiciales. Se abona esta cuenta con las eventuales regularizaciones.  </t>
  </si>
  <si>
    <t>E18_8231608</t>
  </si>
  <si>
    <t>ASESORIAS TRIBUTARIAS</t>
  </si>
  <si>
    <t xml:space="preserve">Se carga por los gastos incurridos por asesorías tributarias que la Compañía encarga a organismos especializados. Se abona esta cuenta con las eventuales regularizaciones.   </t>
  </si>
  <si>
    <t>E18_8231609</t>
  </si>
  <si>
    <t>ASESORIAS DE REGULACION</t>
  </si>
  <si>
    <t xml:space="preserve">Se carga por los gastos incurridos por asesorías de regulación otras asesorías que la Compañía encarga a organismos especializados. Se abona esta cuenta con las eventuales regularizaciones.   </t>
  </si>
  <si>
    <t>E18_8231610</t>
  </si>
  <si>
    <t>ASESORIAS DIVERSAS</t>
  </si>
  <si>
    <t>E18_8231611</t>
  </si>
  <si>
    <t>SERVICIOS PROFESIONALES</t>
  </si>
  <si>
    <t xml:space="preserve">Se carga por servicios profesionales contratados por la empresa, entre ellos servicios de atención de los clientes en sucursales. Se abona por anulaciones y eventuales regularizaciones.  </t>
  </si>
  <si>
    <t>E18_8231701</t>
  </si>
  <si>
    <t>OPERACION ALMACEN</t>
  </si>
  <si>
    <t xml:space="preserve">Se carga por los gastos incurridos por administracion de bodega. Se abona esta cuenta con las eventuales regularizaciones.   </t>
  </si>
  <si>
    <t>E18_8231705</t>
  </si>
  <si>
    <t>AJUSTES EN EXISTENCIAS</t>
  </si>
  <si>
    <t xml:space="preserve">Se carga con los ajustes por mermas de materiales en los almacenes y pañoles, sujetos a autorizaciones previas. Se abona con los ajustes por sobrantes de materiales en los almacenes y pañoles, sujetos a autorizaciones previas.  </t>
  </si>
  <si>
    <t>E18_8231801</t>
  </si>
  <si>
    <t>LECTURAS</t>
  </si>
  <si>
    <t xml:space="preserve">Se carga por los gastos incurridos por servicios de contratistas en la toma de lectura de Medidores. Se abona esta cuenta con las Notas de Crédito de contratistas, y con las eventuales regularizaciones.  </t>
  </si>
  <si>
    <t>E18_8231802</t>
  </si>
  <si>
    <t>FACTURACION</t>
  </si>
  <si>
    <t>Se carga por los gastos incurridos en la impresión de boletas y facturas de consumo de energía eléctrica. Se abona esta cuenta con las Notas de Crédito de Proveedores, y con las eventuales regularizaciones.</t>
  </si>
  <si>
    <t>E18_8231803</t>
  </si>
  <si>
    <t>RECAUDACION Y TRANSPORTE DE VALORES</t>
  </si>
  <si>
    <t xml:space="preserve">Se carga por los gastos incurridos por los servicios de contratistas encargados de la cobranza (Centros de Pagos) de boletas y facturas de consumo de energía eléctrica y otros servicios como recepción y pagos de facturas de proveedores y contratistas. Se abona esta cuenta con las Notas de Crédito de proveedores y contratistas, y con las eventuales regularizaciones.  </t>
  </si>
  <si>
    <t>E18_8231804</t>
  </si>
  <si>
    <t>REPARTO DE BOLETAS</t>
  </si>
  <si>
    <t>Se carga por los gastos incurridos por los servicios de contratistas encargados del reparto de boletas y facturas de consumo de energía eléctrica. Se incluye además, el franqueo pagado a Correos, por el despacho de facturas y boletas al domicilio del cliente. Se abona esta cuenta con las Notas de Crédito de contratistas, y con las eventuales regularizaciones.</t>
  </si>
  <si>
    <t>E18_8231805</t>
  </si>
  <si>
    <t>IVA PROPORCIONAL</t>
  </si>
  <si>
    <t xml:space="preserve">Se carga por el reconocimiento mensual del IVA Crédito Fiscal que proporcionalmente no se debe utilizar, en función de las ventas exentas registradas en el mismo período. Además se carga por aquellos documentos (Facturas y/o Notas de Débito) recibidos y  Se abona por eventuales regularizaciones, por errores de imputación, exceso en los montos cargados o reclasificaciones.  </t>
  </si>
  <si>
    <t>Ajuste contable</t>
  </si>
  <si>
    <t>E18_8231808</t>
  </si>
  <si>
    <t>REDONDEO</t>
  </si>
  <si>
    <t xml:space="preserve">Se carga o abona por diferencias de redondeo en él calculo de las cobranzas u otros registros provenientes de los sistemas.   </t>
  </si>
  <si>
    <t>E18_8231902</t>
  </si>
  <si>
    <t>SEGUROS RESPONSABILIDAD CIVIL</t>
  </si>
  <si>
    <t xml:space="preserve">Se carga por los gastos incurridos por Pólizas de Seguros que cubren la responsabilidad civil (daños a terceros). Se abona esta cuenta con las eventuales regularizaciones. </t>
  </si>
  <si>
    <t>E18_8231905</t>
  </si>
  <si>
    <t>SEGUROS EDIFICIOS E INSTALACIONES</t>
  </si>
  <si>
    <t>Se carga por los  gastos incurridos por Pólizas de Seguros que cubren lasinstalaciones, ante cualquier siniestro, relacionado con el Área operativa.
Se abona esta cuenta con las eventuales regularizaciones.</t>
  </si>
  <si>
    <t>E18_8231907</t>
  </si>
  <si>
    <t>SEGUROS DE VEHICULOS</t>
  </si>
  <si>
    <t>Se carga por los gastos incurridos por Pólizas de Seguros que cubren los vehículos, ante cualquier siniestro. Se abona esta cuenta con las eventuales regularizaciones.</t>
  </si>
  <si>
    <t>E18_8232001</t>
  </si>
  <si>
    <t>CUENTA PUENTE IFRS 16</t>
  </si>
  <si>
    <t xml:space="preserve">Registra el abono por movimiento del devengamiento de cuotas de arrendamiento (capital e Intereses) de acuerdo a NIIF 16, de modo de compensar gasto por arrendamientos registrados de acuerdo a órdenes de compra. </t>
  </si>
  <si>
    <t>E18_8232002</t>
  </si>
  <si>
    <t>ARRIENDO DE VEHICULOS NIIF16</t>
  </si>
  <si>
    <t>Se carga por los gastos de arrendamiento en base a OC respectivas. Se abona por regularizaciones o notas de crédito.</t>
  </si>
  <si>
    <t>E18_8232101</t>
  </si>
  <si>
    <t>SERVICIOS MOVILIZACION CONTRATADA</t>
  </si>
  <si>
    <t>Se carga por los gastos incurridos en el traslado del personal. Se abona esta cuenta con las eventuales regularizaciones.</t>
  </si>
  <si>
    <t>E18_8232102</t>
  </si>
  <si>
    <t>SERVICIOS DE VALIJA COMERCIAL</t>
  </si>
  <si>
    <t xml:space="preserve">Se carga por los gastos incurridos en el traslado de valijas entre oficinas. Se abona esta cuenta con las Notas de Crédito de proveedores, y con las eventuales regularizaciones.  </t>
  </si>
  <si>
    <t>E18_8232104</t>
  </si>
  <si>
    <t>SERVICIOS DE FLETES</t>
  </si>
  <si>
    <t>Se carga por el costo del transporte de los materiales desde Almacenar. Se abona por Notas de Créditos de transportistas y eventuales regularizaciones.</t>
  </si>
  <si>
    <t>E18_8232105</t>
  </si>
  <si>
    <t>VIGILANCIA RECINTOS</t>
  </si>
  <si>
    <t xml:space="preserve">Se carga por los gastos incurridos en servicios de seguridad, entregados por Instituciones o Contratistas especializados, para proteger los recintos, equipos especiales, e instalaciones. Se abona esta cuenta con las Notas de Crédito de contratistas, y con las eventuales regularizaciones.  </t>
  </si>
  <si>
    <t>E18_8241101</t>
  </si>
  <si>
    <t>MANTENCION DE GRUAS Y EQUIPOS PESADOS</t>
  </si>
  <si>
    <t xml:space="preserve">Se carga por los gastos incurridos en mano de obra y repuestos que se generan por el mantenimiento correctivo y preventivo de grúas y equipo pesado de la propiedad de la empresa. Se abona esta cuenta con las Notas de Crédito de proveedores y/o contratistas, y con las eventuales regularizaciones.  </t>
  </si>
  <si>
    <t>E18_8241102</t>
  </si>
  <si>
    <t>MANTENCION DE EQUIPOS DE RADIO</t>
  </si>
  <si>
    <t xml:space="preserve">Se carga por los gastos incurridos en mano de obra y repuestos que se generan por el mantenimiento correctivo y preventivo del equipo de radio de propiedad de la empresa. Se abona esta cuenta con las Notas de Crédito de proveedores y/o contratistas, y con las eventuales regularizaciones.  </t>
  </si>
  <si>
    <t>E18_8241103</t>
  </si>
  <si>
    <t>MANTENCION Y REPARACION DE EDIFICIOS</t>
  </si>
  <si>
    <t xml:space="preserve">Se carga por los gastos incurridos en la mantención y reparación de edificios de propiedad de la empresa. Se abona esta cuenta con las Notas de Crédito de proveedores y/o contratistas, y con las eventuales regularizaciones.  </t>
  </si>
  <si>
    <t>E18_8241104</t>
  </si>
  <si>
    <t>MANTENIMIENTO DE HERRAMIENTAS</t>
  </si>
  <si>
    <t xml:space="preserve">Se carga por los gastos incurridos en mano de obra y repuestos que se generan por el mantenimiento correctivo y preventivo de las herramientas de propiedad de la empresa. Se abona esta cuenta con las Notas de Crédito de proveedores y/o contratistas, y con las eventuales regularizaciones.  </t>
  </si>
  <si>
    <t>E18_8241106</t>
  </si>
  <si>
    <t>MANTENCION Y REPARACION DE VEHICULOS</t>
  </si>
  <si>
    <t xml:space="preserve">Se carga por los gastos incurridos en mano de obra y repuestos que se generan por el mantenimiento correctivo y preventivo de los vehículos de propiedad de la empresa. Se abona esta cuenta con las Notas de Crédito de proveedores y/o contratistas, y con las eventuales regularizaciones.  </t>
  </si>
  <si>
    <t>E18_8241108</t>
  </si>
  <si>
    <t>MANTENCION MUEBLES Y EQUIPOS DE OFICINA</t>
  </si>
  <si>
    <t xml:space="preserve">Se carga por los gastos incurridos en mano de obra y repuestos que se generan por el mantención de muebles y equipos de oficina correctivo y preventivo de la propiedad de la empresa. Se abona esta cuenta con las Notas de Crédito de proveedores y/o contratistas, y con las eventuales regularizaciones.  </t>
  </si>
  <si>
    <t>E18_8241109</t>
  </si>
  <si>
    <t>MANTENCION EQUIPOS DE GENERACIÓN</t>
  </si>
  <si>
    <t xml:space="preserve">Se carga por los gastos incurridos en mano de obra y repuestos que se generan por el mantención de equipos de generación  correctivo y preventivo de la propiedad de la empresa. Se abona esta cuenta con las Notas de Crédito de proveedores y/o contratistas, y con las eventuales regularizaciones.  </t>
  </si>
  <si>
    <t>E18_8241301</t>
  </si>
  <si>
    <t>SERVICIO DE MANTENIMIENTO LINEAS Y REDES</t>
  </si>
  <si>
    <t>Se carga por las sumas facturadas por contratistas, por los servicios en la ejecución de acciones locales y/o a distancia, de operación y registro de datos, sobre equipos de protección y maniobras pertenecientes a las redes de distribución de media y  Se abona esta cuenta con las Notas de Crédito de proveedores y/o contratistas, y con las eventuales regularizaciones.</t>
  </si>
  <si>
    <t>E18_8241302</t>
  </si>
  <si>
    <t>SERVICIO DE SUBESTACIONES</t>
  </si>
  <si>
    <t>Se carga por las sumas facturadas por contratistas, por los servicios en las subestaciones.  Se abona esta cuenta con las Notas de Crédito de proveedores y/o contratistas, y con las eventuales regularizaciones.</t>
  </si>
  <si>
    <t>E18_8241304</t>
  </si>
  <si>
    <t>SERVICIO DE EQUIPOS ELECTRICOS</t>
  </si>
  <si>
    <t>Se carga por las sumas facturadas por contratistas, por los servicios de equipos eléctricos.  Se abona esta cuenta con las Notas de Crédito de proveedores y/o contratistas, y con las eventuales regularizaciones.</t>
  </si>
  <si>
    <t>E18_8241307</t>
  </si>
  <si>
    <t>SERVICIO OPERACION DE LINEAS Y REDES</t>
  </si>
  <si>
    <t>E18_8241311</t>
  </si>
  <si>
    <t>SERVICIOS DE CONSTRUCCION DE OBRAS</t>
  </si>
  <si>
    <t>Se carga por las sumas facturadas por contratistas, por los servicios de construcción de obras inmobiliarias, servicios de construcción de empalmes regulados BT-MT y servicios de conexión de empalmes a la red de distribución. Se abona esta cuenta con las Notas de Crédito de proveedores y/o contratistas, y con las eventuales regularizaciones.</t>
  </si>
  <si>
    <t>E18_8241312</t>
  </si>
  <si>
    <t>MATERIALES PARA CONSTRUCCION DE OBRAS</t>
  </si>
  <si>
    <t>Se carga por los materiales para  construcción de obras.  Se abona esta cuenta con las Notas de Crédito de proveedores y/o contratistas, y con las eventuales regularizaciones.</t>
  </si>
  <si>
    <t>E18_8241316</t>
  </si>
  <si>
    <t>OTROS SERVICIOS ELECTRICOS Y NO ELECTRICOS</t>
  </si>
  <si>
    <t>Se carga por las sumas facturadas por contratistas, por otros servicios eléctricos y no eléctricos.  Se abona esta cuenta con las Notas de Crédito de proveedores y/o contratistas, y con las eventuales regularizaciones.</t>
  </si>
  <si>
    <t>E18_8241317</t>
  </si>
  <si>
    <t>ASEO Y MANTENCIONES MENORES</t>
  </si>
  <si>
    <t xml:space="preserve">Se carga por el gasto incurrido en los derechos por extracción de basura, desinfecciones, desratizaciones, aseo de oficinas, sanitación tanto de interiores y entornos de las instalaciones. Se abona esta cuenta con las Notas de Crédito de proveedores y/o contratistas, y con las eventuales regularizaciones.  </t>
  </si>
  <si>
    <t>E18_8241401</t>
  </si>
  <si>
    <t>MATERIALES DE OFICINA</t>
  </si>
  <si>
    <t xml:space="preserve">Se carga por los gastos incurridos en materiales e implementos menores, para Oficina. Se abona esta cuenta con las Notas de Crédito de proveedores, y con las eventuales regularizaciones.  </t>
  </si>
  <si>
    <t>E18_8241402</t>
  </si>
  <si>
    <t>MATERIALES DE SEGURIDAD</t>
  </si>
  <si>
    <t xml:space="preserve">Se carga por los gastos incurridos en materiales de seguridad que utiliza el personal, para evitar accidentes de trabajo, que proporciona la Compañía a los trabajadores de acuerdo a los Contratos Colectivos. También se deberán cargar los Se abona esta cuenta con las Devoluciones a Almacén, Notas de Crédito de proveedores y/o contratistas y con las eventuales regularizaciones.  </t>
  </si>
  <si>
    <t>E18_8241403</t>
  </si>
  <si>
    <t>MATERIALES COMPUTACIONALES</t>
  </si>
  <si>
    <t xml:space="preserve">Se carga por los gastos incurridos en materiales de computación. Se abona esta cuenta con las Notas de Crédito de proveedores, y con las eventuales regularizaciones.  </t>
  </si>
  <si>
    <t>E18_8241404</t>
  </si>
  <si>
    <t>MATERIALES ELEM ESTRUC REDES DE ALTA Y BAJA TENSIO</t>
  </si>
  <si>
    <t xml:space="preserve">Se carga por los gastos incurridos en insumos y materiales de redes. Se abona esta cuenta con las Notas de Crédito de proveedores, y con las eventuales regularizaciones. </t>
  </si>
  <si>
    <t>E18_8241405</t>
  </si>
  <si>
    <t>MATERIALES ELEM ESTRUCTURA DE LINEAS DE TRANSMISIO</t>
  </si>
  <si>
    <t xml:space="preserve">Se carga por los gastos incurridos en insumos y materiales de líneas. Se abona esta cuenta con las Notas de Crédito de proveedores, y con las eventuales regularizaciones. </t>
  </si>
  <si>
    <t>E18_8241407</t>
  </si>
  <si>
    <t>MATERIALES EQUIPOS ELECTRICO</t>
  </si>
  <si>
    <t xml:space="preserve">Se carga por los gastos incurridos en insumos y materiales de equipos eléctricos. Se abona esta cuenta con las Notas de Crédito de proveedores, y con las eventuales regularizaciones. </t>
  </si>
  <si>
    <t>E18_8241408</t>
  </si>
  <si>
    <t>MATERIALES TRANSFORMADORES</t>
  </si>
  <si>
    <t xml:space="preserve">Se carga por los gastos incurridos en insumos y materiales transformadores. Se abona esta cuenta con las Notas de Crédito de proveedores, y con las eventuales regularizaciones. </t>
  </si>
  <si>
    <t>E18_8241409</t>
  </si>
  <si>
    <t>MATERIALES EQUIPOS DE MEDIDA</t>
  </si>
  <si>
    <t xml:space="preserve">Se carga por los gastos incurridos en insumos y materiales de equipos de medida. Se abona esta cuenta con las Notas de Crédito de proveedores, y con las eventuales regularizaciones. </t>
  </si>
  <si>
    <t>E18_8241412</t>
  </si>
  <si>
    <t>MATERIALES FERRETERIA</t>
  </si>
  <si>
    <t xml:space="preserve">Se carga por los gastos incurridos en insumos y materiales de ferretería. Se abona esta cuenta con las Notas de Crédito de proveedores, y con las eventuales regularizaciones. </t>
  </si>
  <si>
    <t>E18_8241415</t>
  </si>
  <si>
    <t>MATERIALES EN REPRESENTACION</t>
  </si>
  <si>
    <t xml:space="preserve">Se carga por los gastos incurridos por materiales en representación. Se abona esta cuenta con las Notas de Crédito de proveedores, y con las eventuales regularizaciones. </t>
  </si>
  <si>
    <t>E18_8241416</t>
  </si>
  <si>
    <t>MATERIALES Y HERRAMIENTAS</t>
  </si>
  <si>
    <t xml:space="preserve">Se carga por los gastos incurridos en insumos y materiales y herramientas. Se abona esta cuenta con las Notas de Crédito de proveedores, y con las eventuales regularizaciones. </t>
  </si>
  <si>
    <t>E18_8241601</t>
  </si>
  <si>
    <t>COMBUSTIBLE Y LUBRICANTE DE VEHICULOS</t>
  </si>
  <si>
    <t xml:space="preserve">Se carga por los gastos incurridos por el Áreas técnicas de Administración y Ventas, en bencina y petróleo para vehículo de la Compañía. Se abona esta cuenta con las Notas de Crédito de proveedores y/o contratistas, y con las eventuales regularizaciones.  </t>
  </si>
  <si>
    <t>E18_8241801</t>
  </si>
  <si>
    <t>SERVICIOS BASICOS AGUA</t>
  </si>
  <si>
    <t xml:space="preserve">Se carga por los gastos incurridos por consumo de agua potable y alcantarillado. Se abona esta cuenta con las Notas de Crédito de proveedores, y con las eventuales regularizaciones.  </t>
  </si>
  <si>
    <t>E18_8241802</t>
  </si>
  <si>
    <t>SERVICIOS BASICOS ELECTRICIDAD</t>
  </si>
  <si>
    <t xml:space="preserve">Se carga por los gastos incurridos por consumo de electricidad. Se abona esta cuenta con las Notas de Crédito de proveedores, y con las eventuales regularizaciones.  </t>
  </si>
  <si>
    <t>E18_8241803</t>
  </si>
  <si>
    <t>SERVICIOS BASICOS GAS</t>
  </si>
  <si>
    <t xml:space="preserve">Se carga por los gastos incurridos por consumo de gas. Se abona esta cuenta con las Notas de Crédito de proveedores, y con las eventuales regularizaciones.  </t>
  </si>
  <si>
    <t>E18_8241804</t>
  </si>
  <si>
    <t>OTROS SERVICIOS GENERALES</t>
  </si>
  <si>
    <t>Se carga por los costos incurridos en la contratación de otros servicios generales. Se abona esta cuenta con las Notas de Crédito de proveedores y/o contratistas, y con las eventuales regularizaciones.</t>
  </si>
  <si>
    <t>E18_8241805</t>
  </si>
  <si>
    <t>GASTOS COMUNES</t>
  </si>
  <si>
    <t>Se carga por los costos incurridos en las oficinas por  servicios generales. Se abona esta cuenta con las Notas de Crédito de proveedores y/o contratistas, y con las eventuales regularizaciones.</t>
  </si>
  <si>
    <t>E18_8241901</t>
  </si>
  <si>
    <t>FOTOCOPIAS Y ENCUADERNACIÓN</t>
  </si>
  <si>
    <t xml:space="preserve">Se carga por los gastos incurridos en la encuadernación y el fotocopiado. Se abona esta cuenta con las Notas de Créditos y eventuales regularizaciones.  </t>
  </si>
  <si>
    <t>E18_8241902</t>
  </si>
  <si>
    <t>CORREOS Y VALIJAS</t>
  </si>
  <si>
    <t xml:space="preserve">Se carga por los gastos incurridos en el traslado de valijas entre oficinas y correspondencia a clientes. Se abona esta cuenta con las Notas de Crédito de proveedores, y con las eventuales regularizaciones.  </t>
  </si>
  <si>
    <t>E18_8241903</t>
  </si>
  <si>
    <t>GASTOS POR LICITACION</t>
  </si>
  <si>
    <t xml:space="preserve">Se carga por los gastos incurridos en las licitaciones para el desarrollo de proyectos de terceros. Se abona esta cuenta con las Notas de Créditos y eventuales regularizaciones.  </t>
  </si>
  <si>
    <t>E18_8241904</t>
  </si>
  <si>
    <t>PASAJES</t>
  </si>
  <si>
    <t>Se carga por los gastos incurridos por movilización del personal, tanto aérea como terrestre, por trabajos relacionados al funcionamiento de la compañía. Se abona esta cuenta con las eventuales regularizaciones.</t>
  </si>
  <si>
    <t>E18_8241905</t>
  </si>
  <si>
    <t>GASTOS DE ESTADIA Y OTROS</t>
  </si>
  <si>
    <t>Se carga por los gastos incurridos por estadía en hoteles y por alimentación del personal, cuando estos se encuentren en comisión de servicio. Se abona esta cuenta con las Notas de Crédito de proveedores, y con las eventuales regularizaciones.</t>
  </si>
  <si>
    <t>E18_8241906</t>
  </si>
  <si>
    <t>PEAJES Y ESTACIONAMIENTOS</t>
  </si>
  <si>
    <t xml:space="preserve">Se carga por los gastos incurridos en el traslado del personal en vehículos de la Compañía y se relaciona con los gastos de peajes y estacionamientos. Se abona esta cuenta con las Notas de Crédito de proveedores, y con las eventuales regularizaciones. </t>
  </si>
  <si>
    <t>E18_8241907</t>
  </si>
  <si>
    <t>CLASIFICACIONES DE RIESGO</t>
  </si>
  <si>
    <t xml:space="preserve">Se carga por los gastos incurridos por servicios de evaluación y clasificación de riesgo de la Compañía. Se abona esta cuenta con las Notas de Crédito de contratistas, y con las eventuales regularizaciones.  </t>
  </si>
  <si>
    <t>E18_8241908</t>
  </si>
  <si>
    <t>CUOTAS SOCIALES</t>
  </si>
  <si>
    <t xml:space="preserve">Se carga por los gastos incurridos, relacionados con pagos mensuales, trimestrales, semestrales o anuales por cuotas a organismos e instituciones con las cuales la Compañía mantiene vínculos de afiliación o es socia. Se abona esta cuenta con las eventuales regularizaciones.  </t>
  </si>
  <si>
    <t>E18_8241909</t>
  </si>
  <si>
    <t>GASTOS GENERALES DE OFICINA</t>
  </si>
  <si>
    <t xml:space="preserve">Se carga por la compra de materiales e implementos menores de Oficina. Se abona esta cuenta con las Notas de Crédito de proveedores y con eventuales regularizaciones.  </t>
  </si>
  <si>
    <t>E18_8241910</t>
  </si>
  <si>
    <t>COMISIONES</t>
  </si>
  <si>
    <t xml:space="preserve">Se carga por los gastos incurridos por cobranza judiciales y legales de documentos, los gastos relacionados por adquisición de bases de propuestas, y otras comisiones. Se abona esta cuenta con las eventuales regularizaciones.  </t>
  </si>
  <si>
    <t>E18_8241911</t>
  </si>
  <si>
    <t>RENDICION COLACIONES</t>
  </si>
  <si>
    <t>Registra el  valor menor destinado a cubrir los pagos o gastos por conceptos de colación, el que debe ser rendido por un responsable una vez ocurrido el evento.</t>
  </si>
  <si>
    <t>E18_8242001</t>
  </si>
  <si>
    <t>GASTOS CONSERVADOR BIENES RAICES</t>
  </si>
  <si>
    <t xml:space="preserve">Se carga por los gastos incurridos en el Conservador de Bienes Raíces.  Se abona con las eventuales regularizaciones.  </t>
  </si>
  <si>
    <t>E18_8242002</t>
  </si>
  <si>
    <t>NOTARIA</t>
  </si>
  <si>
    <t xml:space="preserve">Se carga por los gastos notariales incurridos por el Área de Administración y Ventas. Se abona esta cuenta con las eventuales regularizaciones.  </t>
  </si>
  <si>
    <t>E18_8242101</t>
  </si>
  <si>
    <t>SUSCRIPCIONES</t>
  </si>
  <si>
    <t xml:space="preserve">Se carga por los gastos incurridos en la suscripción a diarios locales y/o nacionales, revistas especializadas, suscripciones por programas de música ambiental. Se abona esta cuenta con las Notas de Crédito de proveedores, y con las eventuales regularizaciones.  </t>
  </si>
  <si>
    <t>E18_8242201</t>
  </si>
  <si>
    <t>SERVICIO DICOM</t>
  </si>
  <si>
    <t xml:space="preserve">Se carga por los gastos incurridos para obtención de informes comerciales de clientes, y cualquier otra información relevante para la Compañía Se abona esta cuenta con las Notas de Crédito de contratistas, y con las eventuales regularizaciones.  </t>
  </si>
  <si>
    <t>E18_8242202</t>
  </si>
  <si>
    <t>COBRANZA JUDICIAL Y COMISIONES</t>
  </si>
  <si>
    <t>Corresponde a los procesos y gastos generados por las gestiones de cobranza. Se carga: por los costos incurridos directamente por el área de recaudación y cobranzas. tales como Cobranza Prejudicial. Se abona: Por reverso de gastos asociados y/o notas de créditos recibidas.</t>
  </si>
  <si>
    <t>E18_8242301</t>
  </si>
  <si>
    <t>DONACIONES</t>
  </si>
  <si>
    <t xml:space="preserve">Se carga por los valores monetarios o en especie entregados a instituciones de beneficencia o estatales, con fines ya sea artísticos, culturales, benéficos, educacionales, de acción social u otro acogidas a leyes que fomentan esta actividades otorgando franquicias tributarias. Se abona esta cuenta con las eventuales regularizaciones.  </t>
  </si>
  <si>
    <t>E18_8242303</t>
  </si>
  <si>
    <t>CONTRIBUCION DE BIENES RAICES</t>
  </si>
  <si>
    <t>Se carga por los gastos incurridos en las Contribuciones de Bienes Raíces que se pagan en los meses de Abril, Junio, Septiembre y Noviembre de cada año, a la Tesorería General de la República, por propiedades de la Compañía. Se abona esta cuenta con las eventuales regularizaciones.</t>
  </si>
  <si>
    <t>E18_8242304</t>
  </si>
  <si>
    <t>PATENTES COMERCIALES</t>
  </si>
  <si>
    <t xml:space="preserve">Se carga por los gastos incurridos en las Patentes Comerciales que se pagan a las Municipalidades durante los meses de Enero y Julio de cada año. Se abona esta cuenta con las eventuales regularizaciones.  </t>
  </si>
  <si>
    <t>E18_8242305</t>
  </si>
  <si>
    <t>PERMISOS DE CIRCULACION</t>
  </si>
  <si>
    <t>Se carga por los gastos incurridos en los vehículos de la compañía, por los permisos de circulación, revisiones técnicas y seguro obligatorio. Se abona esta cuenta con las eventuales regularizaciones.</t>
  </si>
  <si>
    <t>E18_8242308</t>
  </si>
  <si>
    <t>IVA NO RECUPERABLE</t>
  </si>
  <si>
    <t>E18_8242310</t>
  </si>
  <si>
    <t>IVA NO RECUPERABLE VENTAS - ISU</t>
  </si>
  <si>
    <t xml:space="preserve">Se carga por el reconocimiento mensual del IVA Crédito Fiscal que no se debe utilizar, en función de las ventas registradas en el mismo período. </t>
  </si>
  <si>
    <t>E18_8242312</t>
  </si>
  <si>
    <t>IMPTO COMBUSTIBLE NO RECUPERABLE INTEGRACION MM</t>
  </si>
  <si>
    <t xml:space="preserve">Se carga por el porcentaje de impuesto por el consumo de combustible. Se abona esta cuenta con las Notas de Crédito de proveedores, y con las eventuales regularizaciones. </t>
  </si>
  <si>
    <t>E18_8242501</t>
  </si>
  <si>
    <t>SOPORTE CALL CENTER</t>
  </si>
  <si>
    <t xml:space="preserve">Se carga por los gastos incurridos por concepto de servicio de Call Center. Se abona esta cuenta con las Notas de Crédito de contratistas, y con las eventuales regularizaciones.  </t>
  </si>
  <si>
    <t>E18_8242601</t>
  </si>
  <si>
    <t>PUBLICIDAD MEDIOS IMPRESOS</t>
  </si>
  <si>
    <t xml:space="preserve">Se carga por los gastos incurridos por publicidad y publicaciones en la prensa escrita para la adecuada comunicación con accionistas, entes reguladores y otros. Se abona esta cuenta con las eventuales regularizaciones.  </t>
  </si>
  <si>
    <t>E18_8242602</t>
  </si>
  <si>
    <t>PUBLICIDAD RADIO</t>
  </si>
  <si>
    <t xml:space="preserve">Se carga por los gastos incurridos en publicidad en radio, incluye la confección de avisos y además la puesta en el aire. Se abona esta cuenta con las Notas de Créditos y eventuales regularizaciones.  </t>
  </si>
  <si>
    <t>E18_8242603</t>
  </si>
  <si>
    <t>PUBLICIDAD TV</t>
  </si>
  <si>
    <t xml:space="preserve">Se carga por los gastos incurridos en publicidad en TV, incluye la confección de avisos y además la puesta en el aire. Se abona esta cuenta con las Notas de Créditos y eventuales regularizaciones.  </t>
  </si>
  <si>
    <t>E18_8242605</t>
  </si>
  <si>
    <t>FOLLETOS</t>
  </si>
  <si>
    <t xml:space="preserve">Se carga por los gastos incurridos en la confección de folletos, dípticos, trípticos, manuales y demás papelerías publicitarias o de información al cliente. Se abona esta cuenta con las Notas de Créditos y eventuales regularizaciones.  </t>
  </si>
  <si>
    <t>E18_8242606</t>
  </si>
  <si>
    <t>ENCUESTAS Y ESTUDIOS MARKETING</t>
  </si>
  <si>
    <t xml:space="preserve">Se carga por los gastos en encuestas y estudios de marketing, entre ellas la encuesta SEC del ranking de calidad de servicio. Se abona esta cuenta con las Notas de Créditos y eventuales regularizaciones.  </t>
  </si>
  <si>
    <t>E18_8242802</t>
  </si>
  <si>
    <t>EXPOSICIONES Y DOCUMENTALES</t>
  </si>
  <si>
    <t xml:space="preserve">Se carga por el gasto que se genera por la elaboración, diseño y entrega de exposiciones y documentales. Se abona esta cuenta con las Notas de Créditos y eventuales regularizaciones.  </t>
  </si>
  <si>
    <t>Actividades de Promoción</t>
  </si>
  <si>
    <t>E18_8242803</t>
  </si>
  <si>
    <t>EVENTOS DE MARKETING</t>
  </si>
  <si>
    <t xml:space="preserve">Se carga por el gasto que origina el apoyo a terceros para la realización de eventos. Incluye a promotoras, gasto por la implementación de cócteles, pagos por la amplificación, transporte entre otros. Se abona esta cuenta con las Notas de Créditos y eventuales regularizaciones.  </t>
  </si>
  <si>
    <t>E18_8242804</t>
  </si>
  <si>
    <t>ARTICULOS PROMOCIONALES</t>
  </si>
  <si>
    <t xml:space="preserve">Se carga por el gasto que se genera por la elaboración, diseño y entrega de artículos de promoción. Se abona esta cuenta con las Notas de Créditos y eventuales regularizaciones.  </t>
  </si>
  <si>
    <t>E18_8242901</t>
  </si>
  <si>
    <t>IMAGEN CORPORATIVA</t>
  </si>
  <si>
    <t xml:space="preserve">Se carga por los gastos incurridos en asesorías y servicios comerciales y de marketing. Además, se consideran los gastos en materiales y mano de obra para mantener la imagen corporativa de la Compañía, que incluye infraestructura, instalaciones, muebles, otros. Se abona esta cuenta con las eventuales regularizaciones. </t>
  </si>
  <si>
    <t>E18_8242902</t>
  </si>
  <si>
    <t>MEMORIA</t>
  </si>
  <si>
    <t xml:space="preserve">Se carga por los gastos de diseño, creación, maquetas e impresión de la memoria anual de la Compañía. Ejemplo: Pago a fotógrafos, gastos de alojamiento de quienes participan en la confección o diseño de la memoria si son personal externo, otros. Se abona esta cuenta con las Notas de Créditos y eventuales regularizaciones.  </t>
  </si>
  <si>
    <t>E18_8242903</t>
  </si>
  <si>
    <t>GASTOS DE REPRESENTACION</t>
  </si>
  <si>
    <t>Se carga por los gastos incurridos por estadía en hoteles y por alimentación del personal del Área Administración y Ventas, cuando estos se encuentren en comisión de servicio. Se abona esta cuenta con las Notas de Crédito de proveedores, y con las eventuales regularizaciones.</t>
  </si>
  <si>
    <t>E18_8243101</t>
  </si>
  <si>
    <t>OPERACION SISTEMAS INFORMATICOS</t>
  </si>
  <si>
    <t xml:space="preserve">Se carga por los gastos incurridos por servicios de contratistas informáticos, por la operación diaria del Sistema. Se abona esta cuenta con las Notas de Crédito de proveedores y/o contratistas, y con las eventuales regularizaciones.  </t>
  </si>
  <si>
    <t>E18_8243102</t>
  </si>
  <si>
    <t>MANTENCION SISTEMAS INFORMATICOS</t>
  </si>
  <si>
    <t xml:space="preserve">Se carga por los gastos incurridos por la mantencion de sistema informativos. Se abona esta cuenta con las Notas de Crédito de proveedores y/o contratistas, y con las eventuales regularizaciones.  </t>
  </si>
  <si>
    <t>E18_8243103</t>
  </si>
  <si>
    <t>DESARROLLO SISTEMAS INFORMATICOS</t>
  </si>
  <si>
    <t xml:space="preserve">Se carga por los gastos incurridos en  el desarrollo de sistemas de inforamcion. Se abona esta cuenta con las Notas de Crédito de proveedores y/o contratistas, y con las eventuales regularizaciones.  </t>
  </si>
  <si>
    <t>E18_8243107</t>
  </si>
  <si>
    <t>CIBERSEGURIDAD</t>
  </si>
  <si>
    <t>Registra el movimiento por los gastos relacionadas a la ciberseguridad en los sitemas informáticos de la compañía. Se abona por anulaciones y eventuales regularizaciones.</t>
  </si>
  <si>
    <t>E18_8243201</t>
  </si>
  <si>
    <t>DATA CENTER</t>
  </si>
  <si>
    <t>Se carga por los servicios de Data Center facturados por BINARIA. Se abona esta cuenta con las Notas de Crédito, y con las eventuales regularizaciones.</t>
  </si>
  <si>
    <t>E18_8243202</t>
  </si>
  <si>
    <t>SOPORTE COMPUTACIONAL</t>
  </si>
  <si>
    <t xml:space="preserve">Se carga por los gastos incurridos en servicio de soporte de hardware de la Compañía, efectuado por personal externo. Se abona esta cuenta con las Notas de Crédito de contratistas, y con las eventuales regularizaciones.  </t>
  </si>
  <si>
    <t>E18_8243203</t>
  </si>
  <si>
    <t>ARRIENDO DE EQUIP. DE MICROINFORMATICA</t>
  </si>
  <si>
    <t xml:space="preserve">Se carga por los gastos incurridos en el arriendo de equipos computacionales utilizados en el área Técnica. Se abona esta cuenta con las Notas de Crédito de proveedores, y con las eventuales regularizaciones.  </t>
  </si>
  <si>
    <t>E18_8243301</t>
  </si>
  <si>
    <t>TELEFONIA</t>
  </si>
  <si>
    <t xml:space="preserve">Se carga por los gastos incurridos por mantener comunicada la Compañía con el exterior, puede ser telefonía nacional e internacional utilizados en el Área de Administración y Ventas. Se abona esta cuenta con las Notas de Crédito de proveedores, y con las eventuales regularizaciones.  </t>
  </si>
  <si>
    <t>E18_8243302</t>
  </si>
  <si>
    <t>ENLACE DE DATOS</t>
  </si>
  <si>
    <t xml:space="preserve">Se carga por los gastos incurridos por enlaces digitales (ISDN, Frame Realay, Punto-Punto), servicios recibidos de empresas de comunicaciones y mantención de enlaces, y el gasto generado por las redes. Se abona esta cuenta con las Notas de Crédito de contratistas, y con las eventuales regularizaciones.  </t>
  </si>
  <si>
    <t>E18_8243303</t>
  </si>
  <si>
    <t>SISTEMA DE COMUNICACIÓN DE VOZ</t>
  </si>
  <si>
    <t>Se carga por todos aquellos gastos asociados al sistema de comunicación de voz.
Se abona esta cuenta con las  Notas de Crédito de  contratistas, y con las eventuales regularizaciones.</t>
  </si>
  <si>
    <t>E18_8243304</t>
  </si>
  <si>
    <t>SISTEMA DE COMUNICACIÓN DE DATOS</t>
  </si>
  <si>
    <t>Se carga por todos aquellos gastos asociados al sistema de Comunicación de Datos.
Se abona esta cuenta con las  Notas de Crédito de  contratistas, y con las eventuales regularizaciones.</t>
  </si>
  <si>
    <t>E18_8243305</t>
  </si>
  <si>
    <t>COSTOS PROYECTOS MENORES</t>
  </si>
  <si>
    <t>Se carga por costos proyectos menores.
Se abona esta cuenta con las  Notas de Crédito de  contratistas, y con las eventuales regularizaciones.</t>
  </si>
  <si>
    <t>E18_8243309</t>
  </si>
  <si>
    <t>IVA NO RECUPERABLE VENTAS</t>
  </si>
  <si>
    <t xml:space="preserve">Se carga por el reconocimiento mensual del IVA debito o Fiscal que no se debe utilizar, en función de las ventas registradas en el mismo período.  Se abona por eventuales regularizaciones, por errores de imputación, exceso en los montos cargados o reclasificaciones.  </t>
  </si>
  <si>
    <t>E18_8243401</t>
  </si>
  <si>
    <t>COSTO VENTA TRASFORMADORES</t>
  </si>
  <si>
    <t xml:space="preserve">Se carga por los costos incurridos en la venta de transformadores. Se abona por notas de créditos y eventuales regularizaciones.  </t>
  </si>
  <si>
    <t>E18_8243404</t>
  </si>
  <si>
    <t>COSTO VTA ELEM ESTRUC REDES DE ALTA Y BAJA TENSION</t>
  </si>
  <si>
    <t xml:space="preserve">Se carga por los costos incurridos en la venta de elem estruc redes de alta y b. Se abona por notas de créditos y eventuales regularizaciones.  </t>
  </si>
  <si>
    <t>E18_8243604</t>
  </si>
  <si>
    <t>COSTOS POR PROYECTOS Y SERVICIOS DE EFICIENCIA ENE</t>
  </si>
  <si>
    <t xml:space="preserve">Se carga por los costos asociados a los proyectos y servicios de eficiencia energetica, pago a contratistas, otros. Se abona por notas de créditos y eventuales regularizaciones. </t>
  </si>
  <si>
    <t>E18_8243607</t>
  </si>
  <si>
    <t>COSTO SRV. EMERGENCIA INTERIOR INDUSTR Y CENTRO CO</t>
  </si>
  <si>
    <t xml:space="preserve">Se carga por los costos asociados a los serv emergencia interior industrial. pago a contratistas, otros. Se abona por notas de créditos y eventuales regularizaciones. </t>
  </si>
  <si>
    <t>E18_8245001</t>
  </si>
  <si>
    <t>GASTOS MENORES DE CAJA CHICA</t>
  </si>
  <si>
    <t xml:space="preserve">Se carga por la rendición de gastos de menores, cancelados con fondos fijos Se abona por eventuales regularizaciones.  </t>
  </si>
  <si>
    <t>E18_8261105</t>
  </si>
  <si>
    <t>E18_8261424</t>
  </si>
  <si>
    <t>UNIDAD DE TRASLADO</t>
  </si>
  <si>
    <t xml:space="preserve">Se carga por los valores que se pagan a los empleados, para compensar gastos o mayores gastos de traslado en que incurre el empleado, con motivo de desplazamientos  de su trabajo.  Se abona por las posibles regularizaciones a estos cargos.  </t>
  </si>
  <si>
    <t>E18_8261425</t>
  </si>
  <si>
    <t>CAPACITACION</t>
  </si>
  <si>
    <t xml:space="preserve">Se carga por todos los gastos originados por la capacitación del personal de la compañía. Se abona por las posibles regularizaciones a estos cargos. </t>
  </si>
  <si>
    <t>E18_8261426</t>
  </si>
  <si>
    <t>GASTOS DE SELECCIÓN Y RECLUTAMIENTO</t>
  </si>
  <si>
    <t xml:space="preserve">Se carga por todos los gastos originados por la selección y reclutamiento de personal que postula a la empresa. Se abona por las posibles regularizaciones a estos cargos. Registra todos aquellos gastos que constituyen Indemnización por Años de Servicios, establecidos en contratos individuales o colectivos. </t>
  </si>
  <si>
    <t>E18_8261429</t>
  </si>
  <si>
    <t>E18_8261433</t>
  </si>
  <si>
    <t>OTROS GASTOS NO CONTRATUALES</t>
  </si>
  <si>
    <t>E18_8261434</t>
  </si>
  <si>
    <t>ASIGNACION POR COMPRA DE VIVIENDA</t>
  </si>
  <si>
    <t xml:space="preserve">Se carga por la Asignacion por compra de vivienda, por cada empleado, de acuerdo a lo contemplado en los Contratos Colectivos. Se abona por las posibles regularizaciones a estos cargos.  </t>
  </si>
  <si>
    <t>E18_8261435</t>
  </si>
  <si>
    <t>E18_8261437</t>
  </si>
  <si>
    <t>Se carga por gastos incurridos por un trabajador en el cumplimiento de una tarea o función encomendada ppor la compañía y que debe ser realizada fuera de los lugares habituales de trabajo. Se abona por eventuales regularizaciones.</t>
  </si>
  <si>
    <t>E18_8261445</t>
  </si>
  <si>
    <t>SEGURO DE INVALIDEZ Y SOBREVIVENCIA</t>
  </si>
  <si>
    <t>E18_8261446</t>
  </si>
  <si>
    <t>E18_8261453</t>
  </si>
  <si>
    <t>ALUMNOS EN PRACTICA</t>
  </si>
  <si>
    <t>Registra el pago de los servicios de un alumno en práctica</t>
  </si>
  <si>
    <t>E18_8261601</t>
  </si>
  <si>
    <t>SERVICIOS TRANSITORIOS DE TERCEROS</t>
  </si>
  <si>
    <t xml:space="preserve">Se carga por los gastos del personal externo que realiza labores esporádicas, proporcionados por contratistas o empresas de servicios (Manpower, Ecaser, otros). Se abona esta cuenta con las Notas de Crédito de contratistas, y con las eventuales regularizaciones.  </t>
  </si>
  <si>
    <t>E18_8261602</t>
  </si>
  <si>
    <t>SERVICIOS ADMINISTRATIVOS DE EMPRESAS RELACIONADAS</t>
  </si>
  <si>
    <t xml:space="preserve">Se carga por los gastos de servicios prestados por empresas relacionadas. Se abona esta cuenta con las Notas de Crédito de contratistas, y con las eventuales regularizaciones.  </t>
  </si>
  <si>
    <t>E18_8270002</t>
  </si>
  <si>
    <t>SERVICE CONTROL GESTION</t>
  </si>
  <si>
    <t xml:space="preserve">Se carga por los gastos de servicios de control de gestión prestados por empresas relacionadas. Se abona esta cuenta con las Notas de Crédito, y con las eventuales regularizaciones.  </t>
  </si>
  <si>
    <t>E18_8270003</t>
  </si>
  <si>
    <t>SERVICE GESTION DE RRHH Y OTROS</t>
  </si>
  <si>
    <t xml:space="preserve">Se carga por los gastos de servicios prestados por empresas relacionadas. Se abona esta cuenta con las Notas de Crédito, y con las eventuales regularizaciones.  </t>
  </si>
  <si>
    <t>E18_8270004</t>
  </si>
  <si>
    <t>SERVICE SERVICIOS COMUNICACIONALES Y AT.CLIENTE</t>
  </si>
  <si>
    <t>E18_8270006</t>
  </si>
  <si>
    <t>SERVICE LEGAL</t>
  </si>
  <si>
    <t>E18_8270008</t>
  </si>
  <si>
    <t>SERVICE AUDITORIA</t>
  </si>
  <si>
    <t>E18_8270011</t>
  </si>
  <si>
    <t>SERVICE CONTROL DE EGRESOS</t>
  </si>
  <si>
    <t>E18_8270012</t>
  </si>
  <si>
    <t>SERVICE CONTABILIDAD</t>
  </si>
  <si>
    <t>E18_8270013</t>
  </si>
  <si>
    <t>SERVICE NOMINA</t>
  </si>
  <si>
    <t>E18_8270014</t>
  </si>
  <si>
    <t>SERVICE PAGO A PROVEEDORES</t>
  </si>
  <si>
    <t>E18_8270015</t>
  </si>
  <si>
    <t>SERVICE SERVICIOS GENERALES</t>
  </si>
  <si>
    <t>E18_8270020</t>
  </si>
  <si>
    <t>PROYECTOS MENORES</t>
  </si>
  <si>
    <t xml:space="preserve">Se carga por los gastos de servicio a proyectos menores a  empresas relacionadas. Se abona esta cuenta con las Notas de Crédito, y con las eventuales regularizaciones.  </t>
  </si>
  <si>
    <t>E18_8270026</t>
  </si>
  <si>
    <t>SERVICE PRESTACION SERVICIOS ING. Y CONST.</t>
  </si>
  <si>
    <t>E18_8270019</t>
  </si>
  <si>
    <t>MICROINFORMATICA</t>
  </si>
  <si>
    <t xml:space="preserve">Se carga por los gastos de servicio de microinformatica a  empresas relacionadas. Se abona esta cuenta con las Notas de Crédito, y con las eventuales regularizaciones.  </t>
  </si>
  <si>
    <t>E18_8221106</t>
  </si>
  <si>
    <t>SERVICIO DE LECTURA DE COMPRA ENERGIA</t>
  </si>
  <si>
    <t>Se carga por los servicios y asesorias para la implementación del enlace de comunicación con el coordinador eléctrico, se abona por notas de créditos y eventuales regularizaciones.</t>
  </si>
  <si>
    <t>E18_8231507</t>
  </si>
  <si>
    <t>CUENTA PUENTE PARA APORTES ESTATALES</t>
  </si>
  <si>
    <t xml:space="preserve">Registra el movimiento transitorio de los aportes entregados por el Gobierno Regional, cuenta complementaria de inversiones </t>
  </si>
  <si>
    <t>E18_8231613</t>
  </si>
  <si>
    <t>SERVICIOS CARGO BAP (SISTEMAS)</t>
  </si>
  <si>
    <t xml:space="preserve">Se carga por servicios informáticos requeridos por la distribuidora. Se abona por anulaciones y eventuales regularizaciones.  </t>
  </si>
  <si>
    <t>E18_8231614</t>
  </si>
  <si>
    <t>SERVICIOS CARGO OPERATIVA REGULAR</t>
  </si>
  <si>
    <t xml:space="preserve">Se carga por servicios soporte de operación y mantenimiento . Se abona por anulaciones y eventuales regularizaciones.  </t>
  </si>
  <si>
    <t>E18_8231615</t>
  </si>
  <si>
    <t>SERVICIOS CARGO OVERHEAD</t>
  </si>
  <si>
    <t>Se carga por el  servicio de mantenimiento de aplicaciones TI y Soporte a Procesos segun contrato master LEAN que corresponde a los gastos y costos asociados al puesto de trabajo de las personas, se abona por notas de créditos y eventuales regularizaciones</t>
  </si>
  <si>
    <t>E18_8231616</t>
  </si>
  <si>
    <t>SERVICIOS CARGO TRANSICIÓN E INTEGRACIÓN</t>
  </si>
  <si>
    <t xml:space="preserve">Se carga por servicios de otros costos asociados a proyectos de transición del servicio al cliente de LEAN . Se abona por anulaciones y eventuales regularizaciones.  </t>
  </si>
  <si>
    <t>E18_8232007</t>
  </si>
  <si>
    <t>E18_8231612</t>
  </si>
  <si>
    <t>CARGO POR SERVICIOS COMPARTIDOS</t>
  </si>
  <si>
    <t xml:space="preserve">Se carga por soporte de servicios de recursos humanos prestados a la distribuidora. Se abona por anulaciones y eventuales regularizaciones.  </t>
  </si>
  <si>
    <t>E18_8231708</t>
  </si>
  <si>
    <t>AJUSTE EXISTENCIA DEVOLUCION CONTRATISTAS</t>
  </si>
  <si>
    <t xml:space="preserve">Se carga por bajas de existencia por devolución de Contratistas. Se abona con los ajustes por sobrantes sujetos a autorizaciones previas.  </t>
  </si>
  <si>
    <t>E18_8242604</t>
  </si>
  <si>
    <t>MAILINGS</t>
  </si>
  <si>
    <t xml:space="preserve">Se carga por los gastos e-mailing masivo a proveedores. Se abona esta cuenta con las Notas de Créditos y eventuales regularizaciones.  </t>
  </si>
  <si>
    <t>E18_8243409</t>
  </si>
  <si>
    <t>COSTO VENTA HERRAMIENTAS</t>
  </si>
  <si>
    <t xml:space="preserve">Se carga por los costos incurridos en la venta de herramientas. Se abona por notas de créditos y eventuales regularizaciones.  </t>
  </si>
  <si>
    <t>E18_8243403</t>
  </si>
  <si>
    <t>COSTO VENTA EQUIPOS ELECTRICOS</t>
  </si>
  <si>
    <t xml:space="preserve">Se carga por los costos incurridos en la venta de equipos eléctricos. Se abona por notas de créditos y eventuales regularizaciones.  </t>
  </si>
  <si>
    <t>E18_8270025</t>
  </si>
  <si>
    <t>SERVICE A CLIENTES Y OPERACIONES COMERCIALES</t>
  </si>
  <si>
    <t>Se carga por los servicios prestados por plataformas comerciales a empresas del grupo, se abona por notas de créditos y eventuales regularizaciones</t>
  </si>
  <si>
    <t>E18_8243402</t>
  </si>
  <si>
    <t>COSTO VENTA EQUIPOS DE MEDIDA</t>
  </si>
  <si>
    <t>E18_8031305</t>
  </si>
  <si>
    <t>INGR X INSTALACION Y RETIRO DE MEDIDORES</t>
  </si>
  <si>
    <t xml:space="preserve">Se abona por los ingresos provenientes de las instalaciones y retiro de medidores. Se carga por anulaciones, notas de créditos y eventuales regularizaciones.  </t>
  </si>
  <si>
    <t>E18_8031502</t>
  </si>
  <si>
    <t>CONEXI/DESCONEX PROVIS. SOLICITADO POR EL CLIENTE</t>
  </si>
  <si>
    <t xml:space="preserve">Se abona por los cobros a clientes por la suspensión reconexión provisorias del servicio eléctrico, de acuerdo a lo establecido en el DFL 1. Se carga por anulaciones, notas de créditos y eventuales regularizaciones.  </t>
  </si>
  <si>
    <t>E18_8032001</t>
  </si>
  <si>
    <t>INGRESOS POR CONSTRUCCION DE OBRAS</t>
  </si>
  <si>
    <t>Se abona por el ingreso que recibe la Compañía por ejecutar la construcción de obra de terceros como empresa constructora, para cualquier cliente que lo solicite (clientes particulares, empresas constructoras, municipalidades, instituciones, otros). Las instalaciones quedan de propiedad del cliente. Se carga por anulaciones, notas de créditos y eventuales regularizaciones.</t>
  </si>
  <si>
    <t>E18_8032005</t>
  </si>
  <si>
    <t>INGRESOS SERVICIOS MENTENIMIENTO MINERIA</t>
  </si>
  <si>
    <t xml:space="preserve">Se abona por los ingresos correspondientes a los servicios de mantenimiento a compañías mineras. Se carga por anulaciones, notas de créditos y eventuales regularizaciones.  </t>
  </si>
  <si>
    <t>E18_8032306</t>
  </si>
  <si>
    <t>SERVICIO DE TELEFONIA</t>
  </si>
  <si>
    <t xml:space="preserve">Se abona por los ingresos correspondientes servicios de telefonía. Se carga por anulaciones, notas de créditos y eventuales regularizaciones.  </t>
  </si>
  <si>
    <t>E18_8032308</t>
  </si>
  <si>
    <t>SERVICIOS DE INFRAESTRUCTURA</t>
  </si>
  <si>
    <t xml:space="preserve">Se abona por los ingresos correspondientes servicios de infraestructura. Se carga por anulaciones, notas de créditos y eventuales regularizaciones.  </t>
  </si>
  <si>
    <t>E18_8032314</t>
  </si>
  <si>
    <t>SERVICIOS A USUARIOS</t>
  </si>
  <si>
    <t xml:space="preserve">Se abona por los ingresos correspondientes servicios de usuarios. Se carga por anulaciones, notas de créditos y eventuales regularizaciones.  </t>
  </si>
  <si>
    <t>E18_8041506</t>
  </si>
  <si>
    <t>INGRESOS POR VENTAS DE OTROS SERVICIOS</t>
  </si>
  <si>
    <t>Registra los valores correspondientes a la prestación de Otros Servicios prestados por la Compañía a otras empresas.</t>
  </si>
  <si>
    <t>E22_550210100</t>
  </si>
  <si>
    <t>Roce Distribución</t>
  </si>
  <si>
    <t>En esta cuenta se imputan otros egresos por actividades de tala y poda de árboles en fajas de líneas de media y baja tensión.</t>
  </si>
  <si>
    <t>E22_550440100</t>
  </si>
  <si>
    <t>Contratistas Control de Pérdidas</t>
  </si>
  <si>
    <t>En esta cuenta se imputan otros egresos pagados a contratistas para la mantención de Empalmes, Medidores (labores de control de pérdidas).</t>
  </si>
  <si>
    <t>E22_550440300</t>
  </si>
  <si>
    <t>Bono Contratista CP</t>
  </si>
  <si>
    <t>En esta cuenta se imputan como egreso los mayores costo de contratista por premio a cumplimiento de meta de control de pérdidas</t>
  </si>
  <si>
    <t>E22_550470100</t>
  </si>
  <si>
    <t>Contratista Mantenimiento Empalmes</t>
  </si>
  <si>
    <t xml:space="preserve">En esta cuenta se imputan como egresos los costos de mano de contratistas, para la mantención de empalmes. Los costos originados por atención de falla, tales como, roce o poda de árboles, alimentación, peajes carreteros, avisos de cortes y otros, son imputados a las cuentas existentes para estos conceptos.
</t>
  </si>
  <si>
    <t>E22_550550200</t>
  </si>
  <si>
    <t>Contratista Norma Técnica</t>
  </si>
  <si>
    <t>En esta cuenta se imputa gastos de contratistas asociado a la NTDx</t>
  </si>
  <si>
    <t>E22_550610200</t>
  </si>
  <si>
    <t>Facturas Ciclo Comercial</t>
  </si>
  <si>
    <t xml:space="preserve">En esta cuenta se imputan como otros egresos gastos por el uso de suministros de facturas para su impresión interna. </t>
  </si>
  <si>
    <t>E22_550610700</t>
  </si>
  <si>
    <t>Transporte de Valores</t>
  </si>
  <si>
    <t xml:space="preserve">En esta cuenta se imputan otros egresos por el transporte de valores efectuado por PROSEGUR o BRINKS. </t>
  </si>
  <si>
    <t>E22_550610800</t>
  </si>
  <si>
    <t>Materiales Propios Ciclo Comercial</t>
  </si>
  <si>
    <t>En esta cuenta se imputan otros egresos por concepto de materiales</t>
  </si>
  <si>
    <t>E22_550620100</t>
  </si>
  <si>
    <t>Contratistas Ciclo Comercial</t>
  </si>
  <si>
    <t>En esta cuenta se imputan otros egresos por el pago a contratistas por el desarrollo de las actividades asociadas al ciclo comercial (lectura, reparto, corte y reposición, etc.)</t>
  </si>
  <si>
    <t>E22_550620400</t>
  </si>
  <si>
    <t>Bono Contratista CC</t>
  </si>
  <si>
    <t>En esta cuenta se imputan como egreso los mayores costo de contratista por premio a cumplimiento de meta de ciclo comercial</t>
  </si>
  <si>
    <t>E22_550810200</t>
  </si>
  <si>
    <t>Publicaciones en Diarios y Revistas</t>
  </si>
  <si>
    <t>En esta cuenta se imputan como otros egresos gastos por publicaciones en medio escritos</t>
  </si>
  <si>
    <t>E22_551110100</t>
  </si>
  <si>
    <t>Mantenimiento Edificios y Oficinas</t>
  </si>
  <si>
    <t>En esta cuenta se imputan otros egresos por el mantenimiento de edificios y oficinas propios, mantenimiento estructural y de cableados. No incorpora aire acondicionado.</t>
  </si>
  <si>
    <t>E22_551210100</t>
  </si>
  <si>
    <t>Mantenimiento Vehículos y Repuestos</t>
  </si>
  <si>
    <t>En esta cuenta se imputan otros egresos por el mantenimiento de vehículos (no incluye mantenimiento por accidentes o incidentes).</t>
  </si>
  <si>
    <t>E22_551310100</t>
  </si>
  <si>
    <t>Arriendo Edificios y Oficinas a Terceros</t>
  </si>
  <si>
    <t>En esta cuenta se imputan otros egresos por concepto de arriendo de edificios, oficinas o bodegas a terceros.</t>
  </si>
  <si>
    <t>E22_551410400</t>
  </si>
  <si>
    <t>Arriendo de Instalaciones a Terceros</t>
  </si>
  <si>
    <t>En esta cuenta se imputan otros egresos por arriendo de Instalaciones a Terceros</t>
  </si>
  <si>
    <t>E22_551420100</t>
  </si>
  <si>
    <t>Arriendo Equipos e Instalaciones a SAESA</t>
  </si>
  <si>
    <t>En esta cuenta se consideran costos asociados a arriendo equipos e instalaciones a SAESA</t>
  </si>
  <si>
    <t>E22_551640100</t>
  </si>
  <si>
    <t>Enlaces</t>
  </si>
  <si>
    <t>En esta cuenta se imputan otros egresos por el cargo por el uso de Internet (Ej. cibercafés o enlace dedicado a Internet),</t>
  </si>
  <si>
    <t>E22_551660100</t>
  </si>
  <si>
    <t>Televigilancia</t>
  </si>
  <si>
    <t>En esta cuenta se imputan otros egresos por contratos por alarmas, televigilancia y sistemas de grabación</t>
  </si>
  <si>
    <t>E22_551670100</t>
  </si>
  <si>
    <t>Radiocomunicaciones</t>
  </si>
  <si>
    <t>En esta cuenta considera costos no considerados en la 551650100</t>
  </si>
  <si>
    <t>E22_551720100</t>
  </si>
  <si>
    <t>Aseo, suministros mantenimiento jardines</t>
  </si>
  <si>
    <t>En esta cuenta se imputan otros egresos por el contrato del servicio de aseo (incluye detergentes y servicio de cafetería), así como el arriendo de casetas sanitarias.</t>
  </si>
  <si>
    <t>E22_551730100</t>
  </si>
  <si>
    <t>Vigilancia</t>
  </si>
  <si>
    <t>En esta cuenta se imputan otros egresos por el contrato del servicio de vigilancia.</t>
  </si>
  <si>
    <t>E22_551740100</t>
  </si>
  <si>
    <t>Reparación de Muebles y Equipos</t>
  </si>
  <si>
    <t>En esta cuenta se imputan otros egresos por los gastos incurridos en reparaciones de escritorios, sillas, muebles, equipos de aire acondicionado. No incluye el cableado.</t>
  </si>
  <si>
    <t>E22_551750100</t>
  </si>
  <si>
    <t>Servicio Courier y Servicio Postal</t>
  </si>
  <si>
    <t>En esta cuenta se imputan otros egresos por el pago por el servicio de envío de encomiendas.</t>
  </si>
  <si>
    <t>E22_551820100</t>
  </si>
  <si>
    <t>Mantenimiento Equipos Computacionales</t>
  </si>
  <si>
    <t>En esta cuenta se imputan otros egresos por mantenciones de notebooks, computadores de escritorio, monitores, etc. (limpiezas, reconfiguraciones, etc.), cargadores de Notebook, tarjetas de red, discos duros, memorias RAM (por daños a equipos computacionales sin garantía)</t>
  </si>
  <si>
    <t>E22_551830100</t>
  </si>
  <si>
    <t>Licencias por uso de Software</t>
  </si>
  <si>
    <t>En esta cuenta se imputan otros egresos por el pago de licencias para el uso de Software (Office, Windows, etc.). Licencias de arriendo de software, ejem: Help Desk o soporte.</t>
  </si>
  <si>
    <t>E22_552020100</t>
  </si>
  <si>
    <t>Asesorías</t>
  </si>
  <si>
    <t>En esta cuenta se imputan otros egresos el pago a consultores por la realización de estudios, investigaciones, asesorías.</t>
  </si>
  <si>
    <t>E22_552020200</t>
  </si>
  <si>
    <t>Asesorías Legales</t>
  </si>
  <si>
    <t>En esta cuenta se imputan otros egresos por Pagó a bufetes de abogados por asesorías legales, juicios y otros.</t>
  </si>
  <si>
    <t>E22_552510100</t>
  </si>
  <si>
    <t>Contratistas Mant. Correctivo Dx</t>
  </si>
  <si>
    <t xml:space="preserve">En esta cuenta se imputan como egresos los costos de mano de contratistas, para la operación de fallas o interrupciones de instalaciones propias, distintas a las de actividades comerciales. Los costos originados por atención de falla, tales como, roce o poda de árboles, alimentación, peajes carreteros, avisos de cortes y otros, son imputados a las cuentas existentes para estos conceptos.
</t>
  </si>
  <si>
    <t>E22_552520100</t>
  </si>
  <si>
    <t>Contratistas Mant. Preventivo Dx</t>
  </si>
  <si>
    <t>En esta cuenta se imputan como egresos los costos de mano de obra de contratistas destinados a la mantención preventiva de instalaciones de distribución</t>
  </si>
  <si>
    <t>E22_552520300</t>
  </si>
  <si>
    <t>Fletes Mant. Preventivo Dx</t>
  </si>
  <si>
    <t>En esta cuenta se imputan como egresos los costos de flete de materiales descritos en ítem anterior</t>
  </si>
  <si>
    <t>E22_552540100</t>
  </si>
  <si>
    <t>Bono Contratista</t>
  </si>
  <si>
    <t>En esta cuenta se imputan como egreso los mayores costo de contratista por premio a cumplimiento de meta de mantenimiento correctivo</t>
  </si>
  <si>
    <t>E22_551020400</t>
  </si>
  <si>
    <t>Pérdida y Reparación de Activos</t>
  </si>
  <si>
    <t>En esta cuenta se imputan como otros egresos los gastos por accidentes o incidentes ocurridos en activos (postes, vehículos, hurto de cables, etc.).</t>
  </si>
  <si>
    <t>E22_551020600</t>
  </si>
  <si>
    <t>Reparación Activos por Siniestros</t>
  </si>
  <si>
    <t>En esta cuenta se imputan como otros egresos los costos de materiales y mano de obra por hurto de conductores y siniestros con o sin cobertura del seguro.  Clasifica como siniestros sin cobertura de daños aquellos motivados por catástrofes no habituales, tales como terremotos, erupciones volcánicas y otros previamente evaluados por la Gerencia Administración y Finanzas</t>
  </si>
  <si>
    <t>E22_552010100</t>
  </si>
  <si>
    <t>Auditorias</t>
  </si>
  <si>
    <t>En esta cuenta se imputan como otros egresos el pago de los servicios de los auditores (auditorías de impuestos, financieras, etc.).</t>
  </si>
  <si>
    <t>E22_520110200</t>
  </si>
  <si>
    <t>Costos Asociados al Arriendo de Postes</t>
  </si>
  <si>
    <t>En esta cuenta se imputan gastos asociados a Costos Asociados al Arriendo de Postes</t>
  </si>
  <si>
    <t>E22_550220100</t>
  </si>
  <si>
    <t>Roce Transmisión</t>
  </si>
  <si>
    <t>En esta cuenta se imputan otros egresos por actividades de tala y poda de árboles en fajas de líneas de alta tensión.</t>
  </si>
  <si>
    <t>E22_550220200</t>
  </si>
  <si>
    <t>Compensaciones por Roce Tx</t>
  </si>
  <si>
    <t>En esta cuenta se imputan otros egresos por compensación por la actividad de Roce</t>
  </si>
  <si>
    <t>E22_551630200</t>
  </si>
  <si>
    <t>Comunicación SCADA Transmisión</t>
  </si>
  <si>
    <t>En esta cuenta se imputan otros egresos por el pago por el Sistema de Adquisición de Datos y Control de supervisión (SCADA) de transmisión.</t>
  </si>
  <si>
    <t>E22_552610100</t>
  </si>
  <si>
    <t>Contratistas - Mant. Correctivo Tx</t>
  </si>
  <si>
    <t xml:space="preserve">En esta cuenta se imputan como egresos los costos de mano de contratistas, para la operación de fallas o interrupciones de instalaciones propias de transmisión, distintas a las de actividades comerciales. Los costos originados por atención de falla, tales como, roce o poda de árboles, alimentación, peajes carreteros, avisos de cortes y otros, son imputados a las cuentas existentes para estos conceptos.
</t>
  </si>
  <si>
    <t>E22_552610300</t>
  </si>
  <si>
    <t>Fletes - Mant. Correctivo Tx</t>
  </si>
  <si>
    <t>En esta cuenta se imputan como egresos los costos de flete de materiales descritos en la 552610200</t>
  </si>
  <si>
    <t>E22_552620100</t>
  </si>
  <si>
    <t>Contratistas - Mant. Preventivo Tx</t>
  </si>
  <si>
    <t>En esta cuenta se imputan como egresos los costos de mano de obra de contratistas destinados a la mantención preventiva de instalaciones de transmisión</t>
  </si>
  <si>
    <t>E22_620310100</t>
  </si>
  <si>
    <t>Egreso por Construcción Obras a Terceros</t>
  </si>
  <si>
    <t>Esta cuenta considera egresos de costos directos por construcción de obras de propiedad de terceros.</t>
  </si>
  <si>
    <t>E22_620310110</t>
  </si>
  <si>
    <t>Trasp Egreso por Const Obras a Terceros</t>
  </si>
  <si>
    <t>En esta cuenta se imputan gastos asociados a Trasp Egreso por Const Obras a Terceros</t>
  </si>
  <si>
    <t>E22_620410100</t>
  </si>
  <si>
    <t>Egreso Mantenim Instalaciones Terceros</t>
  </si>
  <si>
    <t>En esta cuenta se imputan egresos, los gastos asociados a las mantenciones efectuadas a instalaciones de terceros (materiales, peajes, pago a contratistas).</t>
  </si>
  <si>
    <t>E22_620420100</t>
  </si>
  <si>
    <t>Costos Estudios y Proyectos</t>
  </si>
  <si>
    <t xml:space="preserve">Esta cuenta considera costos por estudios para PMGD, líneas de evacuación y otros estudios solicitadas por terceros. </t>
  </si>
  <si>
    <t>E22_620520200</t>
  </si>
  <si>
    <t>Egresos x Adm y Ventas Negocio Telef Móv</t>
  </si>
  <si>
    <t>En esta cuenta se imputan gastos de Adm y Ventas del negocio (reparto de volantes, promociones, implementación y otros).</t>
  </si>
  <si>
    <t>E22_620580100</t>
  </si>
  <si>
    <t>Contratista Retail</t>
  </si>
  <si>
    <t>Esta cuenta considera costos de facilitadores, vendedores, promotoras y otros relacionados con la venta de retail</t>
  </si>
  <si>
    <t>E22_620580200</t>
  </si>
  <si>
    <t>Fletes Retail</t>
  </si>
  <si>
    <t>Esta cuenta considera los costos por traslado de equipos de retail</t>
  </si>
  <si>
    <t>E22_620580300</t>
  </si>
  <si>
    <t>Marketing Retail</t>
  </si>
  <si>
    <t>Esta cuenta considera los costos de empresas de marketing, radio y otros para promover la venta de retail</t>
  </si>
  <si>
    <t>E22_620610500</t>
  </si>
  <si>
    <t>Consumos de Materias Primas y Materiales Secundarios</t>
  </si>
  <si>
    <t>Traso Egreso Mater. Const Obra Terceros</t>
  </si>
  <si>
    <t>En esta cuenta se imputan gastos asociados a Traspaso Egreso Mater. Const Obra Terceros</t>
  </si>
  <si>
    <t>E23_550210100</t>
  </si>
  <si>
    <t>E23_550210300</t>
  </si>
  <si>
    <t>Bono Contratista Roce Dx</t>
  </si>
  <si>
    <t>En esta cuenta se imputan como egreso los mayores costo de contratista por premio a cumplimiento de meta de roce</t>
  </si>
  <si>
    <t>E23_550440100</t>
  </si>
  <si>
    <t>E23_550440300</t>
  </si>
  <si>
    <t>E23_550470100</t>
  </si>
  <si>
    <t>E23_550550200</t>
  </si>
  <si>
    <t>E23_550610100</t>
  </si>
  <si>
    <t>Formularios Ciclo Comercial</t>
  </si>
  <si>
    <t>En esta cuenta se imputan como otros egresos gastos por el uso de formularios, como listado de lecturas, avisos de casa cerrada, formularios presentaciones, etc., asociados a actividades del ciclo comercial (lectura, reparto, corte y reposición, etc.)</t>
  </si>
  <si>
    <t>E23_550610200</t>
  </si>
  <si>
    <t>E23_550610600</t>
  </si>
  <si>
    <t>Transporte de Documentos</t>
  </si>
  <si>
    <t xml:space="preserve">En esta cuenta se imputan otros egresos por el concepto de transporte de listados de lecturas, nóminas de corte, etc. a través de Chilexpress, correo o bus (los cuales no pasan por la oficina de partes). </t>
  </si>
  <si>
    <t>E23_550610700</t>
  </si>
  <si>
    <t>E23_550610800</t>
  </si>
  <si>
    <t>E23_550620100</t>
  </si>
  <si>
    <t>E23_550620300</t>
  </si>
  <si>
    <t>Servicio Cajeros</t>
  </si>
  <si>
    <t>En esta cuenta se imputan otros egresos por los servicios de los cajeros presentes en los centros de atención al cliente.</t>
  </si>
  <si>
    <t>E23_550620400</t>
  </si>
  <si>
    <t>E23_550620500</t>
  </si>
  <si>
    <t>Alimentación Contratista LyR</t>
  </si>
  <si>
    <t>En esta cuenta se imputa gastos de alimentación para contratistas de Líneas y Redes</t>
  </si>
  <si>
    <t>E23_550810200</t>
  </si>
  <si>
    <t>E23_551110100</t>
  </si>
  <si>
    <t>E23_551210100</t>
  </si>
  <si>
    <t>E23_551230200</t>
  </si>
  <si>
    <t>Arriendo de Vehículos</t>
  </si>
  <si>
    <t>En esta cuenta se imputan como otros egresos arriendo de vehículos. Todo vehículo jeep o camioneta.</t>
  </si>
  <si>
    <t>E23_551310100</t>
  </si>
  <si>
    <t>E23_551410100</t>
  </si>
  <si>
    <t>Arriendo Grupos Electrógenos a Terceros</t>
  </si>
  <si>
    <t>En esta cuenta se imputan gastos asociados a Arriendo Grupos Electrógenos a Terceros</t>
  </si>
  <si>
    <t>E23_551410400</t>
  </si>
  <si>
    <t>E23_551620200</t>
  </si>
  <si>
    <t>Transmisión de Datos</t>
  </si>
  <si>
    <t>En esta cuenta se imputan otros egresos por gastos de transmisión de datos (incluye comunicación PALM, transmisión de lecturas de consumo, entre otros).</t>
  </si>
  <si>
    <t>E23_551640100</t>
  </si>
  <si>
    <t>E23_551660100</t>
  </si>
  <si>
    <t>E23_551670100</t>
  </si>
  <si>
    <t>E23_551720100</t>
  </si>
  <si>
    <t>E23_551730100</t>
  </si>
  <si>
    <t>E23_551740100</t>
  </si>
  <si>
    <t>E23_551750100</t>
  </si>
  <si>
    <t>E23_551820100</t>
  </si>
  <si>
    <t>E23_551830100</t>
  </si>
  <si>
    <t>E23_552020100</t>
  </si>
  <si>
    <t>E23_552020200</t>
  </si>
  <si>
    <t>E23_552410100</t>
  </si>
  <si>
    <t>Contratistas Servicios a Terceros</t>
  </si>
  <si>
    <t>En esta cuenta se imputan como egresos los costos de mano de contratistas de servicio a terceros.</t>
  </si>
  <si>
    <t>E23_552510100</t>
  </si>
  <si>
    <t>E23_552520100</t>
  </si>
  <si>
    <t>E23_552540100</t>
  </si>
  <si>
    <t>E23_552710100</t>
  </si>
  <si>
    <t>Agencias y Asesorías - Marketing</t>
  </si>
  <si>
    <t>En esta cuenta se imputan como otros egresos los costos de prestación de servicio de empresas de publicidad, prensa y diseños, tales como: diseños de avisos y campañas sitio web, mantenimiento sitio web, asesorías de comunicaciones, informes de prensas, encuestas de calidad de servicio y otras</t>
  </si>
  <si>
    <t>E23_551020400</t>
  </si>
  <si>
    <t>E23_552010100</t>
  </si>
  <si>
    <t>E23_520110200</t>
  </si>
  <si>
    <t>E23_550220100</t>
  </si>
  <si>
    <t>E23_550220200</t>
  </si>
  <si>
    <t>E23_550230100</t>
  </si>
  <si>
    <t>Roce Tx Troncal</t>
  </si>
  <si>
    <t>En esta cuenta se imputan como egresos por actividades de tala y poda de árboles en fajas de líneas de Transmisión Troncal</t>
  </si>
  <si>
    <t>E23_552620100</t>
  </si>
  <si>
    <t>E23_620310100</t>
  </si>
  <si>
    <t>E23_620310110</t>
  </si>
  <si>
    <t>E23_620410100</t>
  </si>
  <si>
    <t>E23_620420100</t>
  </si>
  <si>
    <t>E23_620520200</t>
  </si>
  <si>
    <t>E23_620580100</t>
  </si>
  <si>
    <t>E23_620580200</t>
  </si>
  <si>
    <t>E23_620580300</t>
  </si>
  <si>
    <t>E23_620610500</t>
  </si>
  <si>
    <t>E23_621110800</t>
  </si>
  <si>
    <t>Proyectos de desarrollo</t>
  </si>
  <si>
    <t>Considera costos por estudios y asesorías para posible postulación en licitación de proyectos.</t>
  </si>
  <si>
    <t>E24_550210100</t>
  </si>
  <si>
    <t>E24_550440100</t>
  </si>
  <si>
    <t>E24_550440300</t>
  </si>
  <si>
    <t>E24_550470100</t>
  </si>
  <si>
    <t>E24_550550200</t>
  </si>
  <si>
    <t>E24_550610200</t>
  </si>
  <si>
    <t>E24_550610700</t>
  </si>
  <si>
    <t>E24_550610800</t>
  </si>
  <si>
    <t>E24_550620100</t>
  </si>
  <si>
    <t>E24_550620300</t>
  </si>
  <si>
    <t>E24_550620400</t>
  </si>
  <si>
    <t>E24_550810100</t>
  </si>
  <si>
    <t>Avisos de Corte</t>
  </si>
  <si>
    <t>En esta cuenta se imputan como otros egresos gastos por publicaciones de avisos de corte</t>
  </si>
  <si>
    <t>E24_550810200</t>
  </si>
  <si>
    <t>E24_551110100</t>
  </si>
  <si>
    <t>E24_551210100</t>
  </si>
  <si>
    <t>E24_551230200</t>
  </si>
  <si>
    <t>E24_551310100</t>
  </si>
  <si>
    <t>E24_551410100</t>
  </si>
  <si>
    <t>E24_551410400</t>
  </si>
  <si>
    <t>E24_551640100</t>
  </si>
  <si>
    <t>E24_551660100</t>
  </si>
  <si>
    <t>E24_551670100</t>
  </si>
  <si>
    <t>E24_551720100</t>
  </si>
  <si>
    <t>E24_551730100</t>
  </si>
  <si>
    <t>E24_551740100</t>
  </si>
  <si>
    <t>E24_551750100</t>
  </si>
  <si>
    <t>E24_552020100</t>
  </si>
  <si>
    <t>E24_552020200</t>
  </si>
  <si>
    <t>E24_552510100</t>
  </si>
  <si>
    <t>E24_552520100</t>
  </si>
  <si>
    <t>E24_552520300</t>
  </si>
  <si>
    <t>E24_552540100</t>
  </si>
  <si>
    <t>E24_540230200</t>
  </si>
  <si>
    <t>Logística Capacitación</t>
  </si>
  <si>
    <t>En esta cuenta se imputan como egresos los gastos de logística asociados a los cursos de capacitación, es decir, son los costos asociados a la realización de capacitaciones, arriendo de salones, arriendo de proyectores, etc.</t>
  </si>
  <si>
    <t>E24_551020400</t>
  </si>
  <si>
    <t>E24_551020600</t>
  </si>
  <si>
    <t>E24_552010100</t>
  </si>
  <si>
    <t>E24_520110200</t>
  </si>
  <si>
    <t>E24_620310100</t>
  </si>
  <si>
    <t>E24_620310110</t>
  </si>
  <si>
    <t>E24_620410100</t>
  </si>
  <si>
    <t>E24_620520200</t>
  </si>
  <si>
    <t>E24_620580100</t>
  </si>
  <si>
    <t>E24_620580200</t>
  </si>
  <si>
    <t>E24_620580300</t>
  </si>
  <si>
    <t>E24_620610500</t>
  </si>
  <si>
    <t>E25_8231502</t>
  </si>
  <si>
    <t>E25_8231504</t>
  </si>
  <si>
    <t>E25_8231603</t>
  </si>
  <si>
    <t>E25_8231605</t>
  </si>
  <si>
    <t>E25_8231610</t>
  </si>
  <si>
    <t>E25_8231703</t>
  </si>
  <si>
    <t>OTROS COSTOS DE IMPORTACION</t>
  </si>
  <si>
    <t>En esta cuenta contable se imputa el costo estándar, definido como un porcentaje de los ingresos, por concepto de importaciones</t>
  </si>
  <si>
    <t>E25_8232104</t>
  </si>
  <si>
    <t>E25_8232105</t>
  </si>
  <si>
    <t>E25_8241101</t>
  </si>
  <si>
    <t>E25_8241103</t>
  </si>
  <si>
    <t>E25_8241106</t>
  </si>
  <si>
    <t>E25_8241307</t>
  </si>
  <si>
    <t>SERVICIO OPERACIÓN DE LINEAS Y REDES</t>
  </si>
  <si>
    <t>E25_8241311</t>
  </si>
  <si>
    <t>SERVICIO DE CONSTRUCCION DE OBRAS</t>
  </si>
  <si>
    <t>Se carga por las sumas facturadas por contratistas, por los servicios de construcción de obras.  Se abona esta cuenta con las Notas de Crédito de proveedores y/o contratistas, y con las eventuales regularizaciones.</t>
  </si>
  <si>
    <t>E25_8241317</t>
  </si>
  <si>
    <t>E25_8241804</t>
  </si>
  <si>
    <t>E25_8241901</t>
  </si>
  <si>
    <t>FOTOCOPIAS Y ENCUADERNACION</t>
  </si>
  <si>
    <t>E25_8241902</t>
  </si>
  <si>
    <t>E25_8241905</t>
  </si>
  <si>
    <t>E25_8242002</t>
  </si>
  <si>
    <t>E25_8242602</t>
  </si>
  <si>
    <t>E25_8243302</t>
  </si>
  <si>
    <t>E25_8243304</t>
  </si>
  <si>
    <t>E25_8261601</t>
  </si>
  <si>
    <t xml:space="preserve">Se carga por los gastos del personal externo que realiza labores esporádicas, proporcionados por contratistas o empresas de servicios transitorios. Se abona esta cuenta con las Notas de Crédito de contratistas, y con las eventuales regularizaciones.  </t>
  </si>
  <si>
    <t>E25_8270016</t>
  </si>
  <si>
    <t>TARIFA FIJA SSII</t>
  </si>
  <si>
    <t>Se carga por los costos fijos que se generan por los Servicios Conectividad Binaria ( costos de Sistemas de Información)</t>
  </si>
  <si>
    <t>E25_8241301</t>
  </si>
  <si>
    <t>E25_8242601</t>
  </si>
  <si>
    <t>E25_8241304</t>
  </si>
  <si>
    <t>E25_8270022</t>
  </si>
  <si>
    <t>SERVICE GESTION COMERCIAL Y GRANDES CLIENTES</t>
  </si>
  <si>
    <t>En esta cuenta contable se imputan  aquellos costos asociados a la facturación y cobranza a clientes prestado por CGE holding.</t>
  </si>
  <si>
    <t>E25_8231503</t>
  </si>
  <si>
    <t>E25_8242501</t>
  </si>
  <si>
    <t>E25_8243605</t>
  </si>
  <si>
    <t>COSTOS POR SISTEMAS DE LED Y GESTIÓN DE ILUMINACIÓN</t>
  </si>
  <si>
    <t xml:space="preserve">Se carga por el gasto asociado a la instalación de Iluminación Led. Se abona esta cuenta con las Notas de Créditos y eventuales regularizaciones.  </t>
  </si>
  <si>
    <t>E25_8231201</t>
  </si>
  <si>
    <t>E25_8231801</t>
  </si>
  <si>
    <t>E25_8231802</t>
  </si>
  <si>
    <t>E25_8231804</t>
  </si>
  <si>
    <t>E25_8231803</t>
  </si>
  <si>
    <t>E25_8231403</t>
  </si>
  <si>
    <t>E25_8231501</t>
  </si>
  <si>
    <t>E25_8232101</t>
  </si>
  <si>
    <t>E25_8241908</t>
  </si>
  <si>
    <t>E25_8231606</t>
  </si>
  <si>
    <t>E25_8270013</t>
  </si>
  <si>
    <t>En esta cuenta contable se imputan  aquellos costos asociados al proceso de calculo y pago de remuneraciones del personal prestado por CGE holding.</t>
  </si>
  <si>
    <t>E25_8270014</t>
  </si>
  <si>
    <t>SERVICE ADMINISTRACION DEL PERSONAL</t>
  </si>
  <si>
    <t>En esta cuenta contable se imputan  aquellos costos asociados a la Gestión del personal prestado por CGE holding.</t>
  </si>
  <si>
    <t>E25_8231607</t>
  </si>
  <si>
    <t>E25_8231608</t>
  </si>
  <si>
    <t xml:space="preserve">Se carga por los gastos incurridos por asesorías tributarias, estudios de proyectos y otras asesorías que la Compañía encarga a organismos especializados. Se abona esta cuenta con las eventuales regularizaciones.   </t>
  </si>
  <si>
    <t>E25_8231611</t>
  </si>
  <si>
    <t xml:space="preserve">Se carga por los gastos incurridos por servicios profesionales que la Compañía encarga a organismos especializados. Se abona esta cuenta con las eventuales regularizaciones.   </t>
  </si>
  <si>
    <t>E25_8241907</t>
  </si>
  <si>
    <t>E25_8270008</t>
  </si>
  <si>
    <t>En esta cuenta contable se imputan  aquellos costos asociados a servicios de auditoria prestado por CGE holding.</t>
  </si>
  <si>
    <t>E25_8270009</t>
  </si>
  <si>
    <t>SERVICE ACCIONES</t>
  </si>
  <si>
    <t>En esta cuenta contable se imputan  aquellos costos asociados al contrato del holding por el control y gestión de las operaciones relacionadas con los accionistas de la empresa distribuidora y generadora por ser sociedad anónima.</t>
  </si>
  <si>
    <t>E25_8270010</t>
  </si>
  <si>
    <t>SERVICE MODELO PREVENCION DEL DELITO</t>
  </si>
  <si>
    <t>En esta cuenta contable se imputan  aquellos costos asociados a servicios de prevencion de delitos prestado por CGE holding.</t>
  </si>
  <si>
    <t>E25_8270011</t>
  </si>
  <si>
    <t>En esta cuenta contable se imputan  aquellos costos asociados a pago de proveedores prestado por CGE holding.</t>
  </si>
  <si>
    <t>E25_8270012</t>
  </si>
  <si>
    <t>En esta cuenta contable se imputan  aquellos costos asociados al registro contable y elaboración de EE.FF. prestado por CGE holding.</t>
  </si>
  <si>
    <t>E25_8231609</t>
  </si>
  <si>
    <t>E25_8270006</t>
  </si>
  <si>
    <t>En esta cuenta contable se imputan  aquellos costos asociados a asesorías legales prestado por CGE holding.</t>
  </si>
  <si>
    <t>E26_51104</t>
  </si>
  <si>
    <t>HONORARIOS.</t>
  </si>
  <si>
    <t>En esta cuenta contable se imputan los costos incurridos por concepto de pago de servicios externalizados, por ejemplo, las tomas de estados de medidor</t>
  </si>
  <si>
    <t>E26_51121</t>
  </si>
  <si>
    <t>OTROS GASTOS</t>
  </si>
  <si>
    <t>En esta cuenta contable se imputan todos aquellos costos incurridos que no se clasifican en las cuentas anteriores.</t>
  </si>
  <si>
    <t>E26_71201</t>
  </si>
  <si>
    <t>GASTOS AUDITORES</t>
  </si>
  <si>
    <t>En esta cuenta contable se imputan los costos incurridos por concepto de Honorarios y otros gastos producto de las Auditorias realizadas a los Estados Financieros.</t>
  </si>
  <si>
    <t>E29_5.1.05.102</t>
  </si>
  <si>
    <t>COSTOS POR CORTE Y RECONEXIÓN</t>
  </si>
  <si>
    <t xml:space="preserve">Costos cancelados a contratistas encargados de Corte y Reconexión </t>
  </si>
  <si>
    <t>E29_5.1.05.103</t>
  </si>
  <si>
    <t>COSTO CONEXIÓN DE SERVICIOS</t>
  </si>
  <si>
    <t>Costos de la conexión y puesta en servicio de empalmes nuevos</t>
  </si>
  <si>
    <t>E29_5.1.05.107</t>
  </si>
  <si>
    <t>COSTO OTROS SERVICIOS</t>
  </si>
  <si>
    <t>Costos por otros servicios no contemplados en anteriores</t>
  </si>
  <si>
    <t>E29_5.1.05.108</t>
  </si>
  <si>
    <t>E29_5.1.05.109</t>
  </si>
  <si>
    <t>E29_5.1.05.104</t>
  </si>
  <si>
    <t>COSTO POR CONST. DE OBRAS</t>
  </si>
  <si>
    <t>Costos asociados a trabajos varios solicitados por clientes</t>
  </si>
  <si>
    <t>E29_5.1.05.105</t>
  </si>
  <si>
    <t>COSTO POR CONST. DE EMPALMES</t>
  </si>
  <si>
    <t>Costos asociados a construccion de empalmes</t>
  </si>
  <si>
    <t>E29_5.1.05.106</t>
  </si>
  <si>
    <t>COSTO VENTA MATERIALES</t>
  </si>
  <si>
    <t>Costo de materiales vendidos a 3º</t>
  </si>
  <si>
    <t>E29_5.1.02.101</t>
  </si>
  <si>
    <t>MANT LINEAS DE MT</t>
  </si>
  <si>
    <t>Costos asociados a Mantención de Lineas de Media Tensión</t>
  </si>
  <si>
    <t>E29_5.1.02.103</t>
  </si>
  <si>
    <t>MANTENCION LINEAS DE BT</t>
  </si>
  <si>
    <t>Costos asociados a Mantención de Lineas de Baja Tensión Tensión</t>
  </si>
  <si>
    <t>E29_5.1.02.104</t>
  </si>
  <si>
    <t>ROCES DE ARBOLES DE MT</t>
  </si>
  <si>
    <t>Costos por Roce periódico de arboles sobre líneas de Media Tensión</t>
  </si>
  <si>
    <t>E29_5.1.02.105</t>
  </si>
  <si>
    <t>ROCES DE ARBOLES DE BT</t>
  </si>
  <si>
    <t>Costos por Roce periódico de arboles sobre líneas de Baja Tensión</t>
  </si>
  <si>
    <t>E29_5.1.02.106</t>
  </si>
  <si>
    <t>SERVICIOS LINEAS ENERGIZADAS</t>
  </si>
  <si>
    <t xml:space="preserve">Costo de servicios externos de Lineas Energizadas para tareas de mantención </t>
  </si>
  <si>
    <t>E29_5.1.02.107</t>
  </si>
  <si>
    <t>SERVICIO DE TERMOGRAFIA</t>
  </si>
  <si>
    <t>Costo de servicios de termografía, como parte de los programas de mantención</t>
  </si>
  <si>
    <t>E29_5.1.02.108</t>
  </si>
  <si>
    <t>GASTO SCADA Dx</t>
  </si>
  <si>
    <t>Recibe los costos de operación del Servicio Scada de Distribución</t>
  </si>
  <si>
    <t>E29_5.1.02.120</t>
  </si>
  <si>
    <t>Costos del area dedicada a reducir pardidas de distribución</t>
  </si>
  <si>
    <t>E29_5.1.02.121</t>
  </si>
  <si>
    <t>ESTUD. Y MEDIC. CALIDAD SERVIC</t>
  </si>
  <si>
    <t>Costo de estudios de medición y calidad de servicioa, como parte de los programas de mantención</t>
  </si>
  <si>
    <t>E29_5.1.02.130</t>
  </si>
  <si>
    <t>ASESORIAS OPERATIVAS</t>
  </si>
  <si>
    <t>Asesorías de tipo operativa como estudio de protecciones</t>
  </si>
  <si>
    <t>E29_5.1.02.131</t>
  </si>
  <si>
    <t>AVISOS Y PUBLICACIONES</t>
  </si>
  <si>
    <t>Costo de los avisos y publicaciones para comunicar a clientes actividades relevantes de operación</t>
  </si>
  <si>
    <t>E29_5.1.02.135</t>
  </si>
  <si>
    <t>SERVICIOS OPER. LINEAS Y REDES</t>
  </si>
  <si>
    <t>Costo de contratistas en operaciones de líneas y redes</t>
  </si>
  <si>
    <t>E29_5.1.02.140</t>
  </si>
  <si>
    <t>INDEMNIZACION POR FALLAS</t>
  </si>
  <si>
    <t>Indemnizaciones canceladas a clientes por política comercial</t>
  </si>
  <si>
    <t>E29_5.1.02.143</t>
  </si>
  <si>
    <t>PROMOCIONES CLIENTES (PREMIOS)</t>
  </si>
  <si>
    <t>Actividades promocionales de comercialización y marketing</t>
  </si>
  <si>
    <t>E29_5.1.02.145</t>
  </si>
  <si>
    <t>SERVICIOS GENERAC. DE RESPALDO</t>
  </si>
  <si>
    <t>Costo de contratación y operación en equipos de respaldo para mantener operativo el servicio</t>
  </si>
  <si>
    <t>E29_5.1.02.150</t>
  </si>
  <si>
    <t>COMBUSTIBLES DE VEHICULOS</t>
  </si>
  <si>
    <t>Combustible para vehiculos</t>
  </si>
  <si>
    <t>E29_5.1.02.151</t>
  </si>
  <si>
    <t>SEGURO VEHICULOS</t>
  </si>
  <si>
    <t>Costo de póliza de seguros para equipo rodante</t>
  </si>
  <si>
    <t>E29_5.1.02.152</t>
  </si>
  <si>
    <t>GASTO VEHICULOS ACTIVADO</t>
  </si>
  <si>
    <t>Porción de gastos en vehículos activados como flete a bodega</t>
  </si>
  <si>
    <t>E29_5.1.02.160</t>
  </si>
  <si>
    <t>E29_5.1.02.161</t>
  </si>
  <si>
    <t>SEGUROS DE RESPONSAB. CIVIL</t>
  </si>
  <si>
    <t>Costo de póliza de seguros para siniestros que pudieran afectar responsabilidad d ela Distrib</t>
  </si>
  <si>
    <t>E29_5.1.02.162</t>
  </si>
  <si>
    <t>MANT. DE VEHICULOS Y MAQ.</t>
  </si>
  <si>
    <t>Reparaciones y mantención vehiculos</t>
  </si>
  <si>
    <t>E29_5.1.02.163</t>
  </si>
  <si>
    <t>MANT. EQ. RADIO Y COMUNICACIÓN</t>
  </si>
  <si>
    <t>Reparaciones y mantención equipos de comunicación</t>
  </si>
  <si>
    <t>E29_5.1.02.164</t>
  </si>
  <si>
    <t>MANT. HERRAMIENTAS</t>
  </si>
  <si>
    <t>Reparaciones y mantención herramientas menores</t>
  </si>
  <si>
    <t>E29_5.1.02.165</t>
  </si>
  <si>
    <t>E29_5.1.02.167</t>
  </si>
  <si>
    <t>MANT. EQUIPOS</t>
  </si>
  <si>
    <t>Costos de mantención de equipos electricos como Transformadores, Reguladores de Voltaje, etc</t>
  </si>
  <si>
    <t>E29_5.1.02.169</t>
  </si>
  <si>
    <t>MANT. EMPALMES</t>
  </si>
  <si>
    <t xml:space="preserve">Costos de mantención de empalmes electricos </t>
  </si>
  <si>
    <t>E29_5.1.03.101</t>
  </si>
  <si>
    <t>REPUESTOS MANT LINEAS DE MT</t>
  </si>
  <si>
    <t>Repuestos provenientes de bodega para ser usados en mantención de lineas de Media Tensión</t>
  </si>
  <si>
    <t>E29_5.1.03.105</t>
  </si>
  <si>
    <t>REPUESTOS MANT DE EMPALMES</t>
  </si>
  <si>
    <t>Repuestos provenientes de bodega para ser usados en mantención de empalmes</t>
  </si>
  <si>
    <t>E29_5.1.03.120</t>
  </si>
  <si>
    <t>MAT PROTECCION PERSONAL</t>
  </si>
  <si>
    <t>Costos por reposición y reparación de equipos de Seguridad y Trabajo</t>
  </si>
  <si>
    <t>E29_5.1.03.130</t>
  </si>
  <si>
    <t>MAT Y UTILES MENORES DE OPER.</t>
  </si>
  <si>
    <t>Costo de materiales menores que no provienen de la Bodega y se usaran en mantención de líneas</t>
  </si>
  <si>
    <t>E29_5.1.03.140</t>
  </si>
  <si>
    <t>Ajuste por diferencias de Inventarios.</t>
  </si>
  <si>
    <t>E29_5.1.04.101</t>
  </si>
  <si>
    <t>Costo de Contratistas encargados de la lectura de medidores</t>
  </si>
  <si>
    <t>E29_5.1.04.102</t>
  </si>
  <si>
    <t>Costos cancelados a los  prestadores  de  Servicios de Impresión y  Facturación Electronica</t>
  </si>
  <si>
    <t>E29_5.1.04.103</t>
  </si>
  <si>
    <t>RECAUDACION</t>
  </si>
  <si>
    <t>Costos por recaudación externa, Bancos, Sencillito, unired, etc</t>
  </si>
  <si>
    <t>E29_5.1.04.104</t>
  </si>
  <si>
    <t>Costos asociados al despacho  de la facturación</t>
  </si>
  <si>
    <t>E29_5.1.04.105</t>
  </si>
  <si>
    <t>AJUSTE ROL FACTURACIÓN</t>
  </si>
  <si>
    <t>Costo de las diferencias decimales en el proceso de facturación</t>
  </si>
  <si>
    <t>E29_5.3.02.101</t>
  </si>
  <si>
    <t>MANT. DE EDIFICIOS E INSTALAC.</t>
  </si>
  <si>
    <t>Costos asociados a la mantención y reparación del edificio</t>
  </si>
  <si>
    <t>E29_5.3.02.110</t>
  </si>
  <si>
    <t>PATENTE COMERCIAL</t>
  </si>
  <si>
    <t>Patente municipal</t>
  </si>
  <si>
    <t>E29_5.3.02.111</t>
  </si>
  <si>
    <t>CONTRIBUCIONES</t>
  </si>
  <si>
    <t>Contribuciones de Bienes Raices por Edificio</t>
  </si>
  <si>
    <t>E29_5.3.02.112</t>
  </si>
  <si>
    <t>PERMISOS DE CIRCULACIÓN</t>
  </si>
  <si>
    <t>Costo de permisos de circulación del material rodante</t>
  </si>
  <si>
    <t>E29_5.3.02.120</t>
  </si>
  <si>
    <t>IVA NO UTILIZADO</t>
  </si>
  <si>
    <t>Porcion de IVA no recuperado por extemporaneidad de los documentos</t>
  </si>
  <si>
    <t>E29_5.3.02.121</t>
  </si>
  <si>
    <t>FISCALIZACIÓN DECOOP</t>
  </si>
  <si>
    <t>Cuota semestral de Fiscalización al Dpto. de Cooperativas</t>
  </si>
  <si>
    <t>E29_5.3.02.130</t>
  </si>
  <si>
    <t>ASESORIA CONTAB-TRIBUT-LABORAL</t>
  </si>
  <si>
    <t xml:space="preserve">Costo de Asesorías Legales laborales, Tributarias y Contables </t>
  </si>
  <si>
    <t>E29_5.3.02.132</t>
  </si>
  <si>
    <t>ASESORIA COMUNICACIONAL</t>
  </si>
  <si>
    <t>Costo de asesoría comunicacional permanete</t>
  </si>
  <si>
    <t>E29_5.3.02.140</t>
  </si>
  <si>
    <t>SEGURO - BODEGA MATERIALES</t>
  </si>
  <si>
    <t xml:space="preserve">Costo Poliza de seguro de materiales en Bodega </t>
  </si>
  <si>
    <t>E29_5.3.02.141</t>
  </si>
  <si>
    <t>SEGURO - OFICINA GENERALES</t>
  </si>
  <si>
    <t>Costo Poliza de seguro por daños de Oficinas Generales</t>
  </si>
  <si>
    <t>E29_5.3.02.142</t>
  </si>
  <si>
    <t>SEGURO - FRAUDE BANCO</t>
  </si>
  <si>
    <t>Costo Poliza de seguro por fraudes Bancarios</t>
  </si>
  <si>
    <t>E29_5.3.02.144</t>
  </si>
  <si>
    <t>SEGURO RESPONS. CIVIL DIRECTIV</t>
  </si>
  <si>
    <t>Costo Poliza de seguro por Responsabilidad Civil del Directorio</t>
  </si>
  <si>
    <t>E29_5.3.02.150</t>
  </si>
  <si>
    <t>ARRIENDO IMPRESORAS</t>
  </si>
  <si>
    <t>Costo de convenio de arriendo de impresoras</t>
  </si>
  <si>
    <t>E29_5.3.02.152</t>
  </si>
  <si>
    <t>MANTECIÓN EQ COMPUTACIONALES</t>
  </si>
  <si>
    <t>Costo de reparacion de equpos informaticos</t>
  </si>
  <si>
    <t>E29_5.3.02.153</t>
  </si>
  <si>
    <t>INSUMOS EQ DE COMPUTACIONAES</t>
  </si>
  <si>
    <t>Costo de Insumos computacionales</t>
  </si>
  <si>
    <t>E29_5.3.02.157</t>
  </si>
  <si>
    <t>ASESORIAS Y DES. SIST INFOR</t>
  </si>
  <si>
    <t>Amortizac. De contrato de desarrollo de software comercial</t>
  </si>
  <si>
    <t>Depreciaciones y Amortizaciones</t>
  </si>
  <si>
    <t>E29_5.3.02.210</t>
  </si>
  <si>
    <t>SEGURID. Y VIGILANCIA RECINTOS</t>
  </si>
  <si>
    <t>Costo por equipos de vigilancia de monitoreo externo y servicio de guardias</t>
  </si>
  <si>
    <t>E33_510105002-01-112-0155-003-000-000</t>
  </si>
  <si>
    <t>En esta cuenta se registra el gasto originado por concepto de cursos de capacitación destinados al desarrollo profesional del personal de la cooperativa del departamento de distribución y conservación de lineas.</t>
  </si>
  <si>
    <t>E33_510108001-01-112-0155-003-000-000</t>
  </si>
  <si>
    <t>REPARACION VEHICULOS</t>
  </si>
  <si>
    <t>En esta cuenta contable se registra el valor de la mano de obra externa y repuestos utilizados en la reparación de vehículos por parte del departamento de distribución y conservación de lineas.</t>
  </si>
  <si>
    <t>E33_510110026-01-112-0155-003-000-000</t>
  </si>
  <si>
    <t>APOYO OPERACIONAL</t>
  </si>
  <si>
    <t>En esta cuenta se registra el gasto por concepto de servicios requeridos para el apoyo en tareas operacionales en casos de emergencias electricas.</t>
  </si>
  <si>
    <t>E33_510108001-01-112-0155-025-000-000</t>
  </si>
  <si>
    <t xml:space="preserve">REPARACION VEHICULOS                                        </t>
  </si>
  <si>
    <t>E33_510108007-01-112-0155-003-000-000</t>
  </si>
  <si>
    <t>SERVICIO MONITOREO GPS VEHICULOS</t>
  </si>
  <si>
    <t>En esta cuenta contable se registra el gasto por concepto de monitoreo a través de GPS instalados en los vehículos del departamento de distribución y conservación de lineas.</t>
  </si>
  <si>
    <t>E33_510110008-01-112-0155-001-000-000</t>
  </si>
  <si>
    <t>CONTRATISTAS ELECTRICOS</t>
  </si>
  <si>
    <t>En esta cuenta contable se registra el gasto por concepto de mantención de líneas energizadas realizadas a través de contratistas electricos.</t>
  </si>
  <si>
    <t>E33_510110008-01-112-0155-003-000-000</t>
  </si>
  <si>
    <t xml:space="preserve">CONTRATISTAS ELECTRICOS                                     </t>
  </si>
  <si>
    <t>E33_510110008-03-005-0010-001-000-000</t>
  </si>
  <si>
    <t>En esta cuenta contable se registra el gasto por concepto de mantención de líneas energizadas realizadas a través de contratistas, como conservación de líneas y otros, por parte de la Unidad de Ejecución e instalación de Empalmes y obras.</t>
  </si>
  <si>
    <t>E33_510110012-01-112-0155-003-000-000</t>
  </si>
  <si>
    <t>ESTUDIOS</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</si>
  <si>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distribución de energia electrica.</t>
  </si>
  <si>
    <t>E33_510110013-01-112-0155-003-000-000</t>
  </si>
  <si>
    <t>FLETES</t>
  </si>
  <si>
    <t>En esta cuenta se registra los gastos ocasionados por concepto de fletes por adquisición o reparto de productos y en casos muy especiales y esporádica traslado de personal, por parte de Gerencia Técnica y del departamento de distribución y conservación de lineas.</t>
  </si>
  <si>
    <t>E33_510110013-01-112-0155-025-000-000</t>
  </si>
  <si>
    <t>En esta cuenta se registra los gastos ocasionados por concepto de fletes por adquisición o reparto de productos y en casos muy especiales y esporádica traslado de personal, por parte de Gerencia Técnica y del departamento de distribución y conservación de lineas, Parcela.</t>
  </si>
  <si>
    <t>E33_510110026-01-112-0155-001-000-000</t>
  </si>
  <si>
    <t xml:space="preserve">APOYO OPERACIONAL                                           </t>
  </si>
  <si>
    <t>E33_510110024-01-112-0155-003-000-000</t>
  </si>
  <si>
    <t>SERVICIO DE ROCE</t>
  </si>
  <si>
    <t>En esta cuenta contable se registra el gasto por concepto de actividades de operación y mantención de líneas energizadas realizadas a través de contratistas, ejemplo poda de árboles, corte de ramas, entre otros.</t>
  </si>
  <si>
    <t>E33_510110013-01-101-0155-001-000-000</t>
  </si>
  <si>
    <t xml:space="preserve">FLETES                                                      </t>
  </si>
  <si>
    <t>En esta cuenta se registra los gastos ocasionados por concepto de fletes por adquisición o reparto de productos y en casos muy especiales y esporádica traslado de personal, por parte de Gerencia Técnica.</t>
  </si>
  <si>
    <t>E33_510110024-01-112-0155-001-000-000</t>
  </si>
  <si>
    <t xml:space="preserve">SERVICIO DE ROCE                                            </t>
  </si>
  <si>
    <t>En esta cuenta contable se registra el gasto por concepto de actividades de operación y mantención de líneas energizadas realizadas a través de contratistas, ejemplo poda de árboles, corte de ramas, entre otros, por parte de Gerencia Técnica, Casa Matriz</t>
  </si>
  <si>
    <t>E33_510108001-01-119-0155-003-000-000</t>
  </si>
  <si>
    <t>En esta cuenta contable se registra el valor de la mano de obra externa y repuestos utilizados en la reparación de vehículos por parte de la unidad de calidad y suministro de energia.</t>
  </si>
  <si>
    <t>E33_510110004-01-119-0155-003-000-000</t>
  </si>
  <si>
    <t>SERVICIOS DE VIGILANCIA</t>
  </si>
  <si>
    <t>En esta cuenta contable se registra el gasto administrativo por servicios de personal y cámaras de seguridad prestados en Calidad y Suministro, Maipón</t>
  </si>
  <si>
    <t>E33_510110012-01-119-0155-003-000-000</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</si>
  <si>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Cooperativa, por parte de la unidad de calidad y suministro de energia.</t>
  </si>
  <si>
    <t>E33_510110013-01-119-0155-003-000-000</t>
  </si>
  <si>
    <t>En esta cuenta se registra los gastos ocasionados por concepto de fletes por adquisición o reparto de productos y en casos muy especiales y esporádica traslado de personal, por parte de la unidad de calidad y suministro de energia.</t>
  </si>
  <si>
    <t>E33_510110021-01-119-0155-003-000-000</t>
  </si>
  <si>
    <t xml:space="preserve">MATERIAL GRAFICO (POP)                                      </t>
  </si>
  <si>
    <t>En esta cuenta se registra el valor de la publicidad efectuada en las dependencias físicas de la imagen de la empresa y las diversas actividades y servicios con los que se cuentan.</t>
  </si>
  <si>
    <t>E33_510110028-01-119-0155-003-000-000</t>
  </si>
  <si>
    <t xml:space="preserve">SERVICIOS PROFESIONALES                                     </t>
  </si>
  <si>
    <t>En esta cuenta contable se registra el gasto por concepto de servicios profesionales externos contratados para la unidad de calidad y suministro de energia.</t>
  </si>
  <si>
    <t>E33_510105002-01-115-0155-001-000-000</t>
  </si>
  <si>
    <t xml:space="preserve">CAPACITACION                                                </t>
  </si>
  <si>
    <t>En esta cuenta se registra el gasto originado por concepto de cursos de capacitación destinados al desarrollo profesional del personal de la cooperativa de la Unidad De consumidores  de Energía.</t>
  </si>
  <si>
    <t>E33_510108001-01-115-0155-001-000-000</t>
  </si>
  <si>
    <t>En esta cuenta contable se registra el valor de la mano de obra externa y repuestos utilizados en la reparación de vehículos por parte de la unidad de consumidores  de Energía.</t>
  </si>
  <si>
    <t>E33_510110002-01-120-0155-001-000-000</t>
  </si>
  <si>
    <t>SERVICIOS DE ADMINISTRACION Y COMPUTACION RELACIONADAS</t>
  </si>
  <si>
    <t>En esta cuenta contable se registra el gasto administrativo que presta personal de otras empresas relacionadas por Servicios de Administración.</t>
  </si>
  <si>
    <t>E33_510110017-01-117-0155-003-000-000</t>
  </si>
  <si>
    <t xml:space="preserve">SERVICIO DE TOMA DE LECTURA                                 </t>
  </si>
  <si>
    <t>En esta cuenta contable se registra el gasto derivado de los servicios de toma de lectura de consumo eléctrico información  necesaria para la facturación de los clientes.</t>
  </si>
  <si>
    <t>E33_510108001-01-117-0155-003-000-000</t>
  </si>
  <si>
    <t>En esta cuenta contable se registra el valor de la mano de obra externa y repuestos utilizados en la reparación de vehículos por parte del departamento de facturación de energia.</t>
  </si>
  <si>
    <t>E33_510110012-01-117-0155-003-000-000</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</si>
  <si>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Cooperativa, por parte de Departamento de facturación.</t>
  </si>
  <si>
    <t>E33_510110010-01-001-0002-214-000-000</t>
  </si>
  <si>
    <t>E33_510110010-01-120-0155-001-000-000</t>
  </si>
  <si>
    <t>CORREOS</t>
  </si>
  <si>
    <t>En esta cuenta se registra el valor del gasto por concepto de envío de correspondencia.</t>
  </si>
  <si>
    <t>E33_510105002-01-129-0155-001-000-000</t>
  </si>
  <si>
    <t>En esta cuenta se registra el gasto originado por concepto de cursos de capacitación destinados al desarrollo profesional del personal de la cooperativa del departamento de Tesoreria.</t>
  </si>
  <si>
    <t>E33_510107002-01-120-0155-001-000-000</t>
  </si>
  <si>
    <t>VALIJAS</t>
  </si>
  <si>
    <t>En esta cuenta contable se registra el gasto por el concepto de traslado de valores recaudados en caja en los centros de pago de parte de los consumidores de energia, que son trasladados a casa matriz o al banco, según corresponda.</t>
  </si>
  <si>
    <t>E33_510107002-01-129-0155-001-000-000</t>
  </si>
  <si>
    <t>E33_510110007-01-120-0155-001-000-000</t>
  </si>
  <si>
    <t>SERVICIOS DE COBRANZA</t>
  </si>
  <si>
    <t>En esta cuenta contable se registra los gastos propios por la cobranza de deudas de energía de los consumidores.</t>
  </si>
  <si>
    <t>E33_510110013-01-129-0155-001-000-000</t>
  </si>
  <si>
    <t>En esta cuenta se registra los gastos ocasionados por concepto de fletes por adquisición o reparto de productos y en casos muy especiales y esporádica traslado de personal, por parte del departamento de Tesorería.</t>
  </si>
  <si>
    <t>E33_510110016-01-120-0155-001-000-000</t>
  </si>
  <si>
    <t>SERVICIO DE CALL CENTER</t>
  </si>
  <si>
    <t>En esta cuenta contable se registra el gasto derivado de los servicios integrales de de la atencion y contestación de llamadas, call center,  por emergencias en la Distribución de Energia.</t>
  </si>
  <si>
    <t>E33_510110027-01-001-0155-001-000-000</t>
  </si>
  <si>
    <t>SERVICIOS DE MARKETING</t>
  </si>
  <si>
    <t>En esta cuenta contable se registra el gasto por concepto de servicios de gestión en publicidad efectuado por parte del departamento de Marketing.</t>
  </si>
  <si>
    <t>E33_510110012-01-115-0155-001-000-000</t>
  </si>
  <si>
    <t xml:space="preserve">ESTUDIOS                                                    </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</si>
  <si>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Cooperativa, por parte de la unidad de consumidores  de Energía.</t>
  </si>
  <si>
    <t>E33_510110014-01-001-9999-001-000-000</t>
  </si>
  <si>
    <t xml:space="preserve">PUBLICIDAD Y PROPAGANDA                                     </t>
  </si>
  <si>
    <t>En esta cuenta se registra el valor de la publicidad y propaganda cuya finalidad es difundir la distribución de energía.</t>
  </si>
  <si>
    <t>E33_510110014-01-120-0155-001-000-000</t>
  </si>
  <si>
    <t>PUBLICIDAD Y PROPAGANDA</t>
  </si>
  <si>
    <t>E33_510110015-01-120-0155-001-000-000</t>
  </si>
  <si>
    <t>SUSCRIPCION DIARIOS Y REVISTAS</t>
  </si>
  <si>
    <t>En esta cuenta contable se registra el valor que significa para la Cooperativa el gasto por la suscripción de diarios y revistas, relacionadas con la actividad empresarial que se desarrolla.</t>
  </si>
  <si>
    <t>E33_510110018-01-120-0155-001-000-000</t>
  </si>
  <si>
    <t>PUBLICIDAD EN RADIOS</t>
  </si>
  <si>
    <t>En esta cuenta se registra el valor de la publicidad efectuada en emisoras de radio de la zona cuya finalidad es difundir la actividad distribución de energia.</t>
  </si>
  <si>
    <t>E33_510110019-01-112-0155-003-000-000</t>
  </si>
  <si>
    <t xml:space="preserve">PUBLICIDAD EN MEDIOS ESCRITOS                               </t>
  </si>
  <si>
    <t>En esta cuenta se registra el valor de la publicidad efectuada en los distintos medios escritos de la zona cuya finalidad es difundir la actividad de distribución de energia.</t>
  </si>
  <si>
    <t>E33_510110019-01-114-0155-003-000-000</t>
  </si>
  <si>
    <t>E33_510110019-01-119-0155-003-000-000</t>
  </si>
  <si>
    <t>E33_510110019-01-120-0155-001-000-000</t>
  </si>
  <si>
    <t>PUBLICIDAD EN MEDIOS ESCRITOS</t>
  </si>
  <si>
    <t>E33_510110020-01-120-0155-001-000-000</t>
  </si>
  <si>
    <t>PUBLICIDAD EN AFICHES</t>
  </si>
  <si>
    <t>En esta cuenta se registra el valor de la publicidad efectuada a través de volantes, cuya finalidad es difundir la imagen de la empresa y las diversas actividades y servicios con los que se cuentan.</t>
  </si>
  <si>
    <t>E33_510110021-01-112-0155-003-000-000</t>
  </si>
  <si>
    <t>En esta cuenta se registra el valor de la publicidad efectuada en las dependencias físicas de la imagen de la empresa y las diversas actividades y servicios electricos con los que se cuentan.</t>
  </si>
  <si>
    <t>E33_510110021-01-120-0155-001-000-000</t>
  </si>
  <si>
    <t>MATERIAL GRAFICO (POP)</t>
  </si>
  <si>
    <t>E33_510110014-01-001-0155-001-000-000</t>
  </si>
  <si>
    <t>E33_410103001-06-008-0014-001-002-000</t>
  </si>
  <si>
    <t>COSTO DE VENTA SERVICIOS ADM. Y COMPUTACIONALES RELACIONADAS</t>
  </si>
  <si>
    <t>En esta cuenta contable se registra el valor de la facturación por servicios administrativos que se realiza a las empresas relacionadas según contrato.</t>
  </si>
  <si>
    <t>E33_510105002-04-006-0011-025-000-000</t>
  </si>
  <si>
    <t>Otros Egresos Fuera de Explotación</t>
  </si>
  <si>
    <t>En esta cuenta se registra el gasto originado por concepto de cursos de capacitación destinados al desarrollo profesional del personal de la cooperativa de la unidad de negocio Apicola.</t>
  </si>
  <si>
    <t>E33_510108001-05-007-0012-025-000-000</t>
  </si>
  <si>
    <t>En esta cuenta contable se registra el valor de la mano de obra externa y repuestos utilizados en la reparación de vehículos por parte de la Unidad de Obras Sociales de la Empresa.</t>
  </si>
  <si>
    <t>E33_510110004-05-007-0012-025-000-000</t>
  </si>
  <si>
    <t xml:space="preserve">SERVICIOS DE VIGILANCIA                                     </t>
  </si>
  <si>
    <t>En esta cuenta contable se registra el gasto administrativo por servicios de personal y cámaras de seguridad prestados a la Unidad de Obras Sociales de la Empresa.</t>
  </si>
  <si>
    <t>E33_510110005-05-007-0012-025-000-000</t>
  </si>
  <si>
    <t>SERVICIOS DE ASEO</t>
  </si>
  <si>
    <t>En esta cuenta contable se registra el gasto administrativo por servicios externos de aseo en dependencias de Obras Sociales, Parcela</t>
  </si>
  <si>
    <t>E33_510110005-05-007-0013-025-000-000</t>
  </si>
  <si>
    <t>E33_510110021-05-007-0012-025-000-000</t>
  </si>
  <si>
    <t>E33_510105002-01-116-0155-003-000-000</t>
  </si>
  <si>
    <t>En esta cuenta se registra el gasto originado por concepto de cursos de capacitación destinados al desarrollo profesional del personal de la cooperativa de Departamento de Planificación de energia.</t>
  </si>
  <si>
    <t>E33_510108001-01-105-0155-001-000-000</t>
  </si>
  <si>
    <t>En esta cuenta contable se registra el valor de la mano de obra externa y repuestos utilizados en la reparación de vehículos por parte de Gerencia General.</t>
  </si>
  <si>
    <t>E33_510108001-01-120-0155-001-000-000</t>
  </si>
  <si>
    <t>En esta cuenta contable se registra el valor de la mano de obra externa y repuestos utilizados en la reparación de vehículos por parte de Gerencia de Administración.</t>
  </si>
  <si>
    <t>E33_510110001-01-109-0155-001-000-000</t>
  </si>
  <si>
    <t>SERVICIOS ASESORIA LEGAL</t>
  </si>
  <si>
    <t>En esta cuenta contable se registra el gasto por servicios profesionales cancelados por concepto de asesoría legal externa.</t>
  </si>
  <si>
    <t>E33_510110004-01-112-0155-025-000-000</t>
  </si>
  <si>
    <t>En esta cuenta contable se registra el gasto administrativo por servicios de personal y cámaras de seguridad prestados en Gerencia Técnica y del departamento de distribución y conservación de lineas, Parcela</t>
  </si>
  <si>
    <t>E33_510110004-01-120-0155-001-000-000</t>
  </si>
  <si>
    <t>En esta cuenta contable se registra el gasto administrativo por servicios de personal y cámaras de seguridad prestados en Gerencia de Administración Y Finanzas.</t>
  </si>
  <si>
    <t>E33_510110005-01-001-0155-001-000-000</t>
  </si>
  <si>
    <t>En esta cuenta contable se registra el gasto administrativo por servicios externos de aseo en dependencias de Distribución de Energía Electrica.</t>
  </si>
  <si>
    <t>E33_510110005-01-105-0155-001-000-000</t>
  </si>
  <si>
    <t>En esta cuenta contable se registra el gasto administrativo por servicios externos de aseo en dependencias de Gerencia General.</t>
  </si>
  <si>
    <t>E33_510110005-01-112-0155-003-000-000</t>
  </si>
  <si>
    <t>En esta cuenta contable se registra el gasto administrativo por servicios externos de aseo en dependencias de Gerencia Técnica y del departamento de distribución y conservación de lineas..</t>
  </si>
  <si>
    <t>E33_510110005-01-115-0155-001-000-000</t>
  </si>
  <si>
    <t xml:space="preserve">SERVICIOS DE ASEO                                           </t>
  </si>
  <si>
    <t>En esta cuenta contable se registra el gasto administrativo por servicios externos de aseo en dependencias de consumidores  de Energía.</t>
  </si>
  <si>
    <t>E33_510110005-01-119-0155-003-000-000</t>
  </si>
  <si>
    <t>En esta cuenta contable se registra el gasto administrativo por servicios externos de aseo en dependencias de la unidad de calidad y suministro de energia.</t>
  </si>
  <si>
    <t>E33_510110005-01-120-0155-001-000-000</t>
  </si>
  <si>
    <t>En esta cuenta contable se registra el gasto administrativo por servicios externos de aseo en dependencias de Gerencia de Administración y Finanzas</t>
  </si>
  <si>
    <t>E33_510110010-01-112-0155-003-000-000</t>
  </si>
  <si>
    <t>En esta cuenta se registra el valor del gasto por concepto de envío de correspondencia, por parte de Gerencia Técnica y del departamento de distribución y conservación de lineas.</t>
  </si>
  <si>
    <t>E33_510110010-01-115-0155-001-000-000</t>
  </si>
  <si>
    <t xml:space="preserve">CORREOS                                                     </t>
  </si>
  <si>
    <t>En esta cuenta se registra el valor del gasto por concepto de envío de correspondencia, por parte de la unidad de consumidores  de Energía.</t>
  </si>
  <si>
    <t>E33_510110010-01-119-0155-003-000-000</t>
  </si>
  <si>
    <t>En esta cuenta se registra el valor del gasto por concepto de envío de correspondencia, por parte de la unidad de calidad y suministro de energia.</t>
  </si>
  <si>
    <t>E33_510110010-01-122-0155-001-000-000</t>
  </si>
  <si>
    <t>En esta cuenta se registra el valor del gasto por concepto de envío de correspondencia, por parte del departamento de Recursos Humanos.</t>
  </si>
  <si>
    <t>E33_510110010-01-129-0155-001-000-000</t>
  </si>
  <si>
    <t>En esta cuenta se registra el valor del gasto por concepto de envío de correspondencia, del departamento de Tesoreria.</t>
  </si>
  <si>
    <t>E33_510110010-01-130-0155-001-000-000</t>
  </si>
  <si>
    <t>E33_510110010-01-131-0155-001-000-000</t>
  </si>
  <si>
    <t>En esta cuenta se registra el valor del gasto por concepto de envío de correspondencia, por parte de Departamento e Informática.</t>
  </si>
  <si>
    <t>E33_510110012-01-120-0155-001-000-000</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</si>
  <si>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Cooperativa.</t>
  </si>
  <si>
    <t>E33_510110013-01-120-0155-001-000-000</t>
  </si>
  <si>
    <t>En esta cuenta se registra los gastos ocasionados por concepto de fletes por adquisición o reparto de productos y en casos muy especiales y esporádica traslado de personal, por parte de Gerencia de Administración y Finanzas.</t>
  </si>
  <si>
    <t>E33_510110013-01-131-0155-001-000-000</t>
  </si>
  <si>
    <t>En esta cuenta se registra los gastos ocasionados por concepto de fletes por adquisición o reparto de productos y en casos muy especiales y esporádica traslado de personal, por parte de Departamento de Computacion e Informática.</t>
  </si>
  <si>
    <t>E33_510110028-01-001-0155-001-000-000</t>
  </si>
  <si>
    <t>En esta cuenta contable se registra el gasto por concepto de servicios profesionales  efectuado por Gerencia de Administración y Finanzas.</t>
  </si>
  <si>
    <t>E33_510110028-01-105-0155-001-000-000</t>
  </si>
  <si>
    <t>En esta cuenta contable se registra el gasto por concepto de servicios profesionales  en areas especificas incurridas por la Gerencia general.</t>
  </si>
  <si>
    <t>E33_510110028-01-112-0155-003-000-000</t>
  </si>
  <si>
    <t>En esta cuenta contable se registra el gasto por concepto de servicios profesionales en el area de la distribucion electrica.</t>
  </si>
  <si>
    <t>E33_510110028-01-120-0155-001-000-000</t>
  </si>
  <si>
    <t xml:space="preserve">SERVICIOS PROFESIONALES </t>
  </si>
  <si>
    <t>En esta cuenta contable se registra el gasto por concepto de servicios profesionales externos efectuado por Gerencia de Administración y Finanzas de la empresa.</t>
  </si>
  <si>
    <t>E33_510110028-01-133-0155-001-000-000</t>
  </si>
  <si>
    <t>En esta cuenta contable se registra el gasto por concepto de servicios profesionales  efectuado por la Unidad de operaciones de computación</t>
  </si>
  <si>
    <t>E33_510110005-01-112-0155-025-000-000</t>
  </si>
  <si>
    <t>En esta cuenta contable se registra el gasto administrativo por servicios externos de aseo en dependencias de Gerencia Técnica y del departamento de distribución y conservación de lineas.</t>
  </si>
  <si>
    <t>E33_510105002-01-107-0155-003-000-000</t>
  </si>
  <si>
    <t>En esta cuenta se registra el gasto originado por concepto de cursos de capacitación destinados al desarrollo profesional del personal de la cooperativa del departamento de prevencion de riesgos.</t>
  </si>
  <si>
    <t>E33_510105002-01-110-0155-001-000-000</t>
  </si>
  <si>
    <t>En esta cuenta se registra el gasto originado por concepto de cursos de capacitación destinados al desarrollo profesional del personal de la cooperativa de la unidad de Auditoria Interna.</t>
  </si>
  <si>
    <t>E33_510110010-01-107-0155-003-000-000</t>
  </si>
  <si>
    <t>En esta cuenta se registra el valor del gasto por concepto de envío de correspondencia, por parte del departamento de prevencion de riesgos.</t>
  </si>
  <si>
    <t>E33_510110013-01-107-0155-003-000-000</t>
  </si>
  <si>
    <t>En esta cuenta se registra los gastos ocasionados por concepto de fletes por adquisición o reparto de productos y en casos muy especiales y esporádica traslado de personal, por parte del departamento de Prevención de Riesgos.</t>
  </si>
  <si>
    <t>E33_510110013-01-122-0155-001-000-000</t>
  </si>
  <si>
    <t>En esta cuenta se registra los gastos ocasionados por concepto de fletes por adquisición o reparto de productos y en casos muy especiales y esporádica traslado de personal, por parte del departamento de recursos humanos.</t>
  </si>
  <si>
    <t>E33_510105002-01-121-0155-001-000-000</t>
  </si>
  <si>
    <t>En esta cuenta se registra el gasto originado por concepto de cursos de capacitación destinados al desarrollo profesional del personal de la cooperativa de Contabilidad.</t>
  </si>
  <si>
    <t>E33_510110003-01-120-0155-001-000-000</t>
  </si>
  <si>
    <t>SERVICIOS DE AUDITORIA FINANCIERA</t>
  </si>
  <si>
    <t>En esta cuenta contable se registra el gasto derivado de los servicios profesionales por auditores externos u otros, tanto por la cancelación de dichos servicios profesionales como por los gastos de estadía incurridos durante la prestación del servicio, parte de Gerencia de Administracion y Finanzas.</t>
  </si>
  <si>
    <t>E33_510110006-01-120-0155-001-000-000</t>
  </si>
  <si>
    <t>SERVICIO DE MONITOREO ALARMAS</t>
  </si>
  <si>
    <t>En esta cuenta contable se registra el gasto administrativo por servicios de alarmas ubicadas en oficinas administrativas.</t>
  </si>
  <si>
    <t>E33_510110031-01-120-0155-001-000-000</t>
  </si>
  <si>
    <t xml:space="preserve">SERVICIO ASESORIA TRIBUTARIA              </t>
  </si>
  <si>
    <t>En esta cuenta contable se registra el gasto por concepto de Servicios de Asesoria Tributaria externa, para la correcta y oportuna de terminación de impuestos tributarios anuales.</t>
  </si>
  <si>
    <t>E33_510110033-01-120-0155-001-000-000</t>
  </si>
  <si>
    <t>SERVICIO DE ASESORIA ADMINISTRATIVA</t>
  </si>
  <si>
    <t>En esta cuenta contable se registra el gasto por concepto de Servicios de Asesoria Administrativa externas para apoyo en la gestion normas y procedimientos administrativos en relación al negocio electrico.</t>
  </si>
  <si>
    <t>E33_510105002-01-114-0155-003-000-000</t>
  </si>
  <si>
    <t>En esta cuenta se registra el gasto originado por concepto de cursos de capacitación destinados al desarrollo profesional del personal de la cooperativa de Subgerencia comercial y regulacion Energia.</t>
  </si>
  <si>
    <t>E33_510110012-01-114-0155-003-000-000</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</si>
  <si>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Cooperativa, por parte de Subgerencia Comercialización y Regulación Energía.</t>
  </si>
  <si>
    <t>E33_510110012-01-116-0155-003-000-000</t>
  </si>
  <si>
    <t>En esta cuenta se registra el valor de los servicios prestados por terceros, ya sean personas naturales o empresas, tendientes a efectuar estudios relacionados con evaluaciones de proyectos, estudios de factibilidad, estudios de mercado, etc., cuyo objetivo primordial es el desarrollo integral de la Cooperativa, por parte de Departamento de Planificación de energia.</t>
  </si>
  <si>
    <t>E33_510110028-01-114-0155-003-000-000</t>
  </si>
  <si>
    <t>En esta cuenta contable se registra el gasto por concepto de servicios profesionales  del area de comercialización y regulación de energia.</t>
  </si>
  <si>
    <t>E33_510110029-01-120-0155-001-000-000</t>
  </si>
  <si>
    <t xml:space="preserve">SERV. DE FACT. Y PORTAL DE PAGO NEOZET                      </t>
  </si>
  <si>
    <t>En esta cuenta contable se registra el gasto por concepto de servicio de facturación y portal de pago neozet.</t>
  </si>
  <si>
    <t>E33_510110030-01-120-0155-001-000-000</t>
  </si>
  <si>
    <t xml:space="preserve">SERVICIO AUDITORIA VNR                      </t>
  </si>
  <si>
    <t>En esta cuenta contable se registra el gasto por concepto de Servicios de Auditoria a Informes de VNR para la SEC</t>
  </si>
  <si>
    <t>E34_4101-03</t>
  </si>
  <si>
    <t>COMPRA DE ENERGÍA ALTO BIO BIO</t>
  </si>
  <si>
    <t>COMPRA DE ENERGÍA ELÉCTRICA SECTOR ALTO BIO BIO</t>
  </si>
  <si>
    <t>E34_4101-05</t>
  </si>
  <si>
    <t>COMPRA POTENCIA ALTO BIO BIO</t>
  </si>
  <si>
    <t>E34_4101-64</t>
  </si>
  <si>
    <t>MANTENCIÓN ALTO BIO BIO</t>
  </si>
  <si>
    <t>MATERIALES SACADOS DE BODEGA PARA MANTENCIÓN LINEA</t>
  </si>
  <si>
    <t>E34_4101-86</t>
  </si>
  <si>
    <t>TOMA LECTURA MEDIDOR ALTO BIO BIO</t>
  </si>
  <si>
    <t>E34_4305-28</t>
  </si>
  <si>
    <t>GASTOS OFICINA Y OTROS ALTO BIO BIO</t>
  </si>
  <si>
    <t>E34_4101-27</t>
  </si>
  <si>
    <t>OTROS_COSTOS_EXP_NAT_DIR</t>
  </si>
  <si>
    <t>INYECCIÓN DE ENERGÍA</t>
  </si>
  <si>
    <t>E34_4101-02</t>
  </si>
  <si>
    <t>EQUIDAD TARIFARIA</t>
  </si>
  <si>
    <t>E34_4101-36</t>
  </si>
  <si>
    <t>CARGO DEDICADO SEN</t>
  </si>
  <si>
    <t>E34_4101-28</t>
  </si>
  <si>
    <t>CARGO POR SERVICIO PUBLICO DE DISTRIBUCION</t>
  </si>
  <si>
    <t>E34_4101-71</t>
  </si>
  <si>
    <t>COSTOS USUARIOS NETBILLING / PMGD</t>
  </si>
  <si>
    <t>E34_4101-37</t>
  </si>
  <si>
    <t>CARGO INTERCONECCION DE SERVICIO</t>
  </si>
  <si>
    <t>E34_4102-02</t>
  </si>
  <si>
    <t>PAGOS POR AMORTIZACION TARIFARIA</t>
  </si>
  <si>
    <t>E34_4101-17</t>
  </si>
  <si>
    <t>PAGOS POR RECAUDACION DE AJUSTES Y RECARGOS</t>
  </si>
  <si>
    <t>DETALLE DE PAGOS A OTRAS DISTRIBUIDORTAS POR AJUSTES Y RECARGOS</t>
  </si>
  <si>
    <t>Compras de Energía</t>
  </si>
  <si>
    <t>E34_4101-39</t>
  </si>
  <si>
    <t>EXED/DEF REC POR FIJACIÓN DE PRECIOS PROMEDIOS</t>
  </si>
  <si>
    <t>E34_4101-14</t>
  </si>
  <si>
    <t>PAGOS POR RECAUDACION DE CARGO UNICO SIC</t>
  </si>
  <si>
    <t>DETALLE DE PAGOS A OTRAS DISTRIBUIDORTAS POR CARGO UNICO</t>
  </si>
  <si>
    <t>E34_4305-55</t>
  </si>
  <si>
    <t>SERVICIOS RECAUDACIÓN EMPRESAS RELACIONADAS</t>
  </si>
  <si>
    <t>E34_4402-36</t>
  </si>
  <si>
    <t>Otros egresos</t>
  </si>
  <si>
    <t>AJUSTE DE SENCILLO</t>
  </si>
  <si>
    <t>E34_4305-07</t>
  </si>
  <si>
    <t>LUZ, GAS, AGUA, ASEO</t>
  </si>
  <si>
    <t>GASTOS DE LUZ, AGUA, GAS, ASEO</t>
  </si>
  <si>
    <t>E34_4305-05</t>
  </si>
  <si>
    <t>GASTOS CONSEJO</t>
  </si>
  <si>
    <t xml:space="preserve">GASTOS REUNIONES DE CONSEJO </t>
  </si>
  <si>
    <t>E34_4305-02</t>
  </si>
  <si>
    <t>PUBLICACIONES Y PUBLICIDAD TARIFAS</t>
  </si>
  <si>
    <t>E34_4501-02</t>
  </si>
  <si>
    <t>GASTOS RECHAZADOS 40%</t>
  </si>
  <si>
    <t>GASTOS RECHAZADOS POR SII</t>
  </si>
  <si>
    <t>Otros egresos fuera de la explotación</t>
  </si>
  <si>
    <t>E34_4404-01</t>
  </si>
  <si>
    <t>PERDIDAS VENTA ACTIVO FIJO</t>
  </si>
  <si>
    <t>E34_4402-46</t>
  </si>
  <si>
    <t>SEGUROS DEL PERSONAL</t>
  </si>
  <si>
    <t>E34_4402-40</t>
  </si>
  <si>
    <t>SEGURO DE VIDA SOCIOS</t>
  </si>
  <si>
    <t>E34_4402-35</t>
  </si>
  <si>
    <t>OTROS EGRESOS</t>
  </si>
  <si>
    <t>E34_4305-08</t>
  </si>
  <si>
    <t>ASEO</t>
  </si>
  <si>
    <t>E34_4305-27</t>
  </si>
  <si>
    <t>GASTOS DE OFICINA</t>
  </si>
  <si>
    <t>GASTOS DE OFICINA; EJ. HOJAS, MATERIALES MENORES D</t>
  </si>
  <si>
    <t>E34_4402-45</t>
  </si>
  <si>
    <t>SEGURO DE VIDA CLIENTES</t>
  </si>
  <si>
    <t>E34_4305-09</t>
  </si>
  <si>
    <t>TELÉFONO, TELEX</t>
  </si>
  <si>
    <t xml:space="preserve">GASTOS DE TELEFONO, FAX, CORREO </t>
  </si>
  <si>
    <t>E34_4305-10</t>
  </si>
  <si>
    <t>CORREO TELEX ENCOMIENDA</t>
  </si>
  <si>
    <t>E34_4305-11</t>
  </si>
  <si>
    <t>SUSCRIPCIONES Y PUBLICACIONES</t>
  </si>
  <si>
    <t>SUSCRIPCIÓN DIARIO OFICINA, REVISTA COLEGIO CONTAD</t>
  </si>
  <si>
    <t>E34_4305-13</t>
  </si>
  <si>
    <t>ARRIENDO PROGRAMAS COMPUTACIONALES</t>
  </si>
  <si>
    <t>PROGRAMA FACTURACIÓN ELECTRÓNICA, CONTABILIDAD Y R</t>
  </si>
  <si>
    <t>E34_4305-16</t>
  </si>
  <si>
    <t>Gasros de Administración y Ventas</t>
  </si>
  <si>
    <t>PEAJES VEHICULOS</t>
  </si>
  <si>
    <t>E34_4305-18</t>
  </si>
  <si>
    <t>E34_4402-06</t>
  </si>
  <si>
    <t>BIENESTAR SOCIAL SOCIOS</t>
  </si>
  <si>
    <t>E34_4305-26</t>
  </si>
  <si>
    <t>E34_4305-25</t>
  </si>
  <si>
    <t>GASTOS VARIOS</t>
  </si>
  <si>
    <t>GASTOS MENORES</t>
  </si>
  <si>
    <t>E34_4305-37</t>
  </si>
  <si>
    <t>BECAS ALUMNOS EN PRACTICA</t>
  </si>
  <si>
    <t xml:space="preserve">CANCELACIONES BECAS A ALUMNOS EN PRACTICA </t>
  </si>
  <si>
    <t>E34_4305-35</t>
  </si>
  <si>
    <t>VIGILANCIA PRIVADA</t>
  </si>
  <si>
    <t>SERVICIO DE VIGILANCIA PRIVADA</t>
  </si>
  <si>
    <t>E34_4305-33</t>
  </si>
  <si>
    <t>GASTOS ENCUESTA</t>
  </si>
  <si>
    <t xml:space="preserve">GASTOS POR ENCUESTA CALIDAD DE SERVICIOS </t>
  </si>
  <si>
    <t>E34_4305-23</t>
  </si>
  <si>
    <t>GASTOS GENERALES</t>
  </si>
  <si>
    <t>PASAJES, UTILES DE ESCRITORIO, AVENIMIENTOS, ENCOM</t>
  </si>
  <si>
    <t>E34_4402-05</t>
  </si>
  <si>
    <t>BIENESTAR SOCIAL</t>
  </si>
  <si>
    <t>GASTOS SOCIALES</t>
  </si>
  <si>
    <t>E34_4101-34</t>
  </si>
  <si>
    <t>DAÑOS POR CORTE O VARIACIÓN DE VOLTAJE</t>
  </si>
  <si>
    <t>REPARACIONES DE EQUIPOS DAÑADOS POR CORTES DE ENER</t>
  </si>
  <si>
    <t>E34_4101-38</t>
  </si>
  <si>
    <t>MULTAS</t>
  </si>
  <si>
    <t>E34_4101-57</t>
  </si>
  <si>
    <t>GASTOS TRABAJOS A CLIENTES</t>
  </si>
  <si>
    <t>GASTOS POR TRABAJOS REALIZADOS A CLIENTES</t>
  </si>
  <si>
    <t>E34_4301-15</t>
  </si>
  <si>
    <t>OTROS GASTOS ASOCIADOS AL PERSONAL</t>
  </si>
  <si>
    <t>E34_4101-65</t>
  </si>
  <si>
    <t>MANTENCIÓN EMPALME</t>
  </si>
  <si>
    <t xml:space="preserve">MANO DE OBRA POR CONTRATISTA Y MATERIALES SACADOS </t>
  </si>
  <si>
    <t>E34_4101-75</t>
  </si>
  <si>
    <t>CAMBIO Y MANT MEDIDORES</t>
  </si>
  <si>
    <t>E34_4101-80</t>
  </si>
  <si>
    <t>CERTIFICACION ISO 9001-2008</t>
  </si>
  <si>
    <t>CERTIFICACION ISO 22301</t>
  </si>
  <si>
    <t>E34_4101-31</t>
  </si>
  <si>
    <t>COSTO RECONEXIÓN SERVICIOS</t>
  </si>
  <si>
    <t>PAGO A CONTRATISTAS POR CORTE Y REPOSICIÓN DE SERV</t>
  </si>
  <si>
    <t>E34_4101-90</t>
  </si>
  <si>
    <t>COSTO CONTRATO EDMAN</t>
  </si>
  <si>
    <t>E34_4101-96</t>
  </si>
  <si>
    <t>COSTO TRABAJO A TERCEROS</t>
  </si>
  <si>
    <t xml:space="preserve">COSTOS POR TRABAJOS ENCOMENDADOS POR TERCEROS QUE </t>
  </si>
  <si>
    <t>E34_4101-99</t>
  </si>
  <si>
    <t>MANTENCIÓN ACTIVOS MENORES</t>
  </si>
  <si>
    <t>E34_4305-03</t>
  </si>
  <si>
    <t>CALENDARIOS</t>
  </si>
  <si>
    <t xml:space="preserve">CONFECCIÓN CALENDARIOS PARA ENTREGA CLIENTES </t>
  </si>
  <si>
    <t>E34_4102-05</t>
  </si>
  <si>
    <t>E34_4102-06</t>
  </si>
  <si>
    <t>E34_4102-07</t>
  </si>
  <si>
    <t>E34_4101-56</t>
  </si>
  <si>
    <t>GASTOS TRABAJOS A SOCIOS</t>
  </si>
  <si>
    <t xml:space="preserve">GASTOS POR TRABAJOS REALIZADOS A SOCIOS </t>
  </si>
  <si>
    <t>E34_4101-88</t>
  </si>
  <si>
    <t>SEGUROS</t>
  </si>
  <si>
    <t>SEGUROS CONTRATADOS POR LA EMPRESA</t>
  </si>
  <si>
    <t>E34_4305-53</t>
  </si>
  <si>
    <t>GASTOS FOTOCOPIADORA</t>
  </si>
  <si>
    <t>MANTENCIÓN FOTOCOPIADORA</t>
  </si>
  <si>
    <t>E34_4301-10</t>
  </si>
  <si>
    <t>HONORARIOS TERCEROS</t>
  </si>
  <si>
    <t>E34_4101-30</t>
  </si>
  <si>
    <t>COSTO INSTALACIÓN Y EMPALME</t>
  </si>
  <si>
    <t>MATERIALES Y MANO DE OBRA OCUPADA EN  INSTALACIONE</t>
  </si>
  <si>
    <t>E34_4305-43</t>
  </si>
  <si>
    <t>GASTOS COBRANZA TERRENO</t>
  </si>
  <si>
    <t>GASTOS, POR TRASLADO Y OTROS POR COBRANZA EN TERRE</t>
  </si>
  <si>
    <t>E34_4305-60</t>
  </si>
  <si>
    <t>GASTOS FABRICA DE POSTES</t>
  </si>
  <si>
    <t xml:space="preserve">METERIALES Y TRABAJOS FABRICA DE POSTE </t>
  </si>
  <si>
    <t>E34_4305-52</t>
  </si>
  <si>
    <t>GASTOS ASAMBLEA GENERAL DE SOCIOS</t>
  </si>
  <si>
    <t>GASTOS ASAMBLE ANUAL DE DIRECTORES CON SOSCIOS</t>
  </si>
  <si>
    <t>E34_4305-51</t>
  </si>
  <si>
    <t>GASTOS FEDERACIÓN POR ASESORIAS TECNICAS</t>
  </si>
  <si>
    <t>GASTOS ASESORIAS TECNICAS, SEC, CNE CDEC, LICITACIONES</t>
  </si>
  <si>
    <t>E34_4305-49</t>
  </si>
  <si>
    <t>GASTOS FACTURACIÓN</t>
  </si>
  <si>
    <t xml:space="preserve">MATERIALES FACTURACIÓN, CONFECCIÓN DE FACTURAS, E </t>
  </si>
  <si>
    <t>E34_4101-60</t>
  </si>
  <si>
    <t>REGULARIZ C.N.R. SOCIOS</t>
  </si>
  <si>
    <t>E34_4305-45</t>
  </si>
  <si>
    <t>GASTOS COMPUTACIONALES</t>
  </si>
  <si>
    <t xml:space="preserve">GASTOS MENORES POR MEJORAS COMPUTACIONALES </t>
  </si>
  <si>
    <t>E34_4305-01</t>
  </si>
  <si>
    <t>PUBLICIDAD</t>
  </si>
  <si>
    <t xml:space="preserve">PUBLICACIONES TARIFAS Y OTRAS PUBLICACIONES </t>
  </si>
  <si>
    <t>E34_4305-42</t>
  </si>
  <si>
    <t xml:space="preserve">GASTOS NOTARIALES </t>
  </si>
  <si>
    <t>E34_4305-41</t>
  </si>
  <si>
    <t>GASTOS AUDITORIA</t>
  </si>
  <si>
    <t>GASTOS POR AUDITORIAS A ESTADOS FINANCIEROS Y COST</t>
  </si>
  <si>
    <t>E34_4310-01</t>
  </si>
  <si>
    <t>DEUDORES INCOBRABLES ENERGÍA</t>
  </si>
  <si>
    <t>E34_4301-05</t>
  </si>
  <si>
    <t xml:space="preserve">COMISIONES BANCARIAS POR ADMINISTRACIÓN CUENTAS </t>
  </si>
  <si>
    <t>E34_4305-39</t>
  </si>
  <si>
    <t>SEMINARIOS Y CURSOS</t>
  </si>
  <si>
    <t xml:space="preserve">SEMINARIOS Y CURSOS A TRABAJADORES DE EMPRESA </t>
  </si>
  <si>
    <t>E34_4101-29</t>
  </si>
  <si>
    <t>COSTO DE VENTA</t>
  </si>
  <si>
    <t xml:space="preserve">COSTOS DE MATERIALES SALIDOS DE BODEGA CON BOLETA </t>
  </si>
  <si>
    <t>E34_4101-23</t>
  </si>
  <si>
    <t>CONSERVACIÓN DE EQUIPOS</t>
  </si>
  <si>
    <t xml:space="preserve">MATERIALES Y MANO PARA CONSERVACIÓN DE EQUIPOS  </t>
  </si>
  <si>
    <t>E34_4101-26</t>
  </si>
  <si>
    <t>CONSERVACIÓN DE LINEAS ENERGÍZADAS</t>
  </si>
  <si>
    <t>E34_4305-47</t>
  </si>
  <si>
    <t>PAGO CONTRIBUCIONES BIENES RAÍCES DE LA EMPRESA</t>
  </si>
  <si>
    <t>E34_4101-66</t>
  </si>
  <si>
    <t>MANTENCIÓN EQUIPOS Y GENERACIÓN</t>
  </si>
  <si>
    <t>MATERIALES SACADOS DE BODEGA PARA MANTENCIÓN EQUIP</t>
  </si>
  <si>
    <t>E34_4305-29</t>
  </si>
  <si>
    <t>PATENTES</t>
  </si>
  <si>
    <t>CANCELACIÓN PATENTES VEHICULOS Y COMERCIALES</t>
  </si>
  <si>
    <t>E34_4101-83</t>
  </si>
  <si>
    <t>REPARACIONES</t>
  </si>
  <si>
    <t>GASTOS POR MEJORAMIENTO OFICINAS COOPERATIVA</t>
  </si>
  <si>
    <t>E34_4102-03</t>
  </si>
  <si>
    <t>CONSERVACIÓN DE TRANSFORMADORES</t>
  </si>
  <si>
    <t>MATERIALES Y MANO PARA CONSERVACIÓN DE TRANSFORMADORES</t>
  </si>
  <si>
    <t>E34_4101-44</t>
  </si>
  <si>
    <t>E34_4101-40</t>
  </si>
  <si>
    <t>ENLACE CDEC CABECERA DE ALIMENTADORES COELCHA</t>
  </si>
  <si>
    <t>COSTOS MENSUAL PARA CUMPLIR SISTEMA DE LECTURA FIJADO POR NORMATECNICA CDEC</t>
  </si>
  <si>
    <t>E34_4305-15</t>
  </si>
  <si>
    <t>E34_4101-41</t>
  </si>
  <si>
    <t>EQUIPOS DE TRABAJO</t>
  </si>
  <si>
    <t>COMPRAS DE HERRAMIENTAS MENORES</t>
  </si>
  <si>
    <t>E34_4101-43</t>
  </si>
  <si>
    <t>ESTUDIO Y GEOREFERENCIACIÓN</t>
  </si>
  <si>
    <t>GEOREFERENSIACION DE REDES ELÉCTRICAS</t>
  </si>
  <si>
    <t>E34_4101-81</t>
  </si>
  <si>
    <t>SISTEMA GPS LOCALIZACION FLOTA VEHICULOS</t>
  </si>
  <si>
    <t>E34_4305-30</t>
  </si>
  <si>
    <t>IMPLEMENTACION</t>
  </si>
  <si>
    <t>E34_4101-24</t>
  </si>
  <si>
    <t>CONSERVACIÓN DE LÍNEAS</t>
  </si>
  <si>
    <t>MATERIALES Y MANO DE OBRA PARA CONSERVACIÓN DE LIN</t>
  </si>
  <si>
    <t>E34_4101-82</t>
  </si>
  <si>
    <t xml:space="preserve">UNIFORMES ENTREGADOS AL PERSONAL </t>
  </si>
  <si>
    <t>E34_4101-84</t>
  </si>
  <si>
    <t>REVISIÓN EQUIPO Y MEDIDORES</t>
  </si>
  <si>
    <t xml:space="preserve">GASTOS POR REVISIÓN EQUIPO Y MEDIDORES </t>
  </si>
  <si>
    <t>E34_4101-85</t>
  </si>
  <si>
    <t>ROCE Y LIMPIEZA FAJA DE SEGURIDAD</t>
  </si>
  <si>
    <t>DESMALEZADO, CORTE DE ÁRBOLES, PARA MANTENER LÍNEA</t>
  </si>
  <si>
    <t>E34_4101-11</t>
  </si>
  <si>
    <t>REBAJA DE ENERGÍA CLIENTE</t>
  </si>
  <si>
    <t>E34_4101-87</t>
  </si>
  <si>
    <t>TOMA LECTURA MEDIDOR CONTRATISTA</t>
  </si>
  <si>
    <t>E34_4101-20</t>
  </si>
  <si>
    <t>COMBUSTIBLE PARA VEHÍCULOS</t>
  </si>
  <si>
    <t xml:space="preserve">COMBUSTIBLE VEHÍCULOS USO COOPERATIVA </t>
  </si>
  <si>
    <t>E34_4305-80</t>
  </si>
  <si>
    <t>CONSERVACIÓN MENOR DE MATERIALES DE LÍNEAS</t>
  </si>
  <si>
    <t>E34_4101-21</t>
  </si>
  <si>
    <t>COMBUSTIBLE PARA VEHÍCULOS TERRENO</t>
  </si>
  <si>
    <t>COMBUSTIBLE VEHÍCULOS USO COOPERATIVA</t>
  </si>
  <si>
    <t>E34_4101-25</t>
  </si>
  <si>
    <t>CONSERVACIÓN DE LÍNEAS POR CONTRATISTAS</t>
  </si>
  <si>
    <t xml:space="preserve">MANO DE OBRA POR CONSERVACIÓN DE LINEAS, TRABAJOS </t>
  </si>
  <si>
    <t>E34_4101-69</t>
  </si>
  <si>
    <t>MANTENCIÓN VEHÍCULOS</t>
  </si>
  <si>
    <t xml:space="preserve">REPARACIONES, MANTENCIONES VEHÍCULOS </t>
  </si>
  <si>
    <t>E34_4101-16</t>
  </si>
  <si>
    <t>PAGOS POR SUBTRANSMISON A PROVEEDORES</t>
  </si>
  <si>
    <t>DETALLE DE PAGOS A PROVEEDORES POR SUBTRANSMISION SEGÚN CDEC-SIC</t>
  </si>
  <si>
    <t>E35_410211</t>
  </si>
  <si>
    <t>MANTENCION EQUIPOS DE MEDIDA</t>
  </si>
  <si>
    <t>Mano de obra y materiales utilizado en la conservación de equipos y medidas</t>
  </si>
  <si>
    <t>E35_410210</t>
  </si>
  <si>
    <t>DESCONEXION Y RECONEXION DEL SERVICIO</t>
  </si>
  <si>
    <t xml:space="preserve">Mano de obra y movilización utilizada en la desconexión y reconexión de servicios </t>
  </si>
  <si>
    <t>E35_420106</t>
  </si>
  <si>
    <t>PREVENCION DE RIESGOS Y EPP</t>
  </si>
  <si>
    <t>Gsstos de EPP y servicios de prevencion</t>
  </si>
  <si>
    <t>E35_420202</t>
  </si>
  <si>
    <t>ARRIENDOS</t>
  </si>
  <si>
    <t xml:space="preserve">Gastos  por arriendos de oficinas, bodegas y terrenos </t>
  </si>
  <si>
    <t>E35_420204</t>
  </si>
  <si>
    <t>SEGURIDAD</t>
  </si>
  <si>
    <t>Gastos por seguridad</t>
  </si>
  <si>
    <t>E35_420205</t>
  </si>
  <si>
    <t>MANTENCION ACTIVO FIJO</t>
  </si>
  <si>
    <t>Materiales y mano de obra empleada en la mantencion del item</t>
  </si>
  <si>
    <t>E35_420307</t>
  </si>
  <si>
    <t>SERVICIOS RECAUDACION</t>
  </si>
  <si>
    <t xml:space="preserve">Sevicios realizados  por terceros para la labor de cobranza  </t>
  </si>
  <si>
    <t>E35_420501</t>
  </si>
  <si>
    <t>SERVICIOS CONTABLES Y ADMINISTRATIVOS</t>
  </si>
  <si>
    <t xml:space="preserve">Pago efectuado a empresa realacionada por concepto de labores contables y administrativas </t>
  </si>
  <si>
    <t>E35_420502</t>
  </si>
  <si>
    <t>SERVICIOS DEL PERSONAL</t>
  </si>
  <si>
    <t xml:space="preserve">Gastos por servicios de remuneraciones y personal </t>
  </si>
  <si>
    <t>E35_420503</t>
  </si>
  <si>
    <t>SERVICIOS INFORMATICOS</t>
  </si>
  <si>
    <t>Gastos por arriendos de equipos computacionales</t>
  </si>
  <si>
    <t>E35_420508</t>
  </si>
  <si>
    <t>SERVICIOS TECNICOS Y ADM.</t>
  </si>
  <si>
    <t xml:space="preserve">Preparación de estadísticas </t>
  </si>
  <si>
    <t>E35_420509</t>
  </si>
  <si>
    <t>ASESORIAS</t>
  </si>
  <si>
    <t>Gastos por servicios de asesorias</t>
  </si>
  <si>
    <t>E36_522101</t>
  </si>
  <si>
    <t>ARRIENDO DEPTO. TECNICO</t>
  </si>
  <si>
    <t>Corresponde al gasto que se incurre por arriendo oficinas.</t>
  </si>
  <si>
    <t>E36_522102</t>
  </si>
  <si>
    <t>ARRIENDO OFICINAS ADMINISTRAT.</t>
  </si>
  <si>
    <t>E36_522103</t>
  </si>
  <si>
    <t>ARRIENDO SECTOR CHAMPEL</t>
  </si>
  <si>
    <t>Corresponde al gasto que se incurre por arriendo terreno, en donde mantenemos generadores</t>
  </si>
  <si>
    <t>E36_522104</t>
  </si>
  <si>
    <t>ARRIENDO SECTOR CHAMUL</t>
  </si>
  <si>
    <t>E36_522105</t>
  </si>
  <si>
    <t>ARRIENDO SECTOR LOS LEONES</t>
  </si>
  <si>
    <t>E39_550210100</t>
  </si>
  <si>
    <t>E39_550220100</t>
  </si>
  <si>
    <t>E39_550550200</t>
  </si>
  <si>
    <t>E39_550610200</t>
  </si>
  <si>
    <t>E39_550610800</t>
  </si>
  <si>
    <t>E39_550620100</t>
  </si>
  <si>
    <t>E39_550620300</t>
  </si>
  <si>
    <t>E39_550810200</t>
  </si>
  <si>
    <t>E39_551020400</t>
  </si>
  <si>
    <t>E39_551720100</t>
  </si>
  <si>
    <t>E39_551750100</t>
  </si>
  <si>
    <t>E39_552010100</t>
  </si>
  <si>
    <t>E39_552020100</t>
  </si>
  <si>
    <t>E39_552020200</t>
  </si>
  <si>
    <t>E39_552510100</t>
  </si>
  <si>
    <t>E39_552520100</t>
  </si>
  <si>
    <t>E39_620310100</t>
  </si>
  <si>
    <t>E39_620310110</t>
  </si>
  <si>
    <t>E39_620610500</t>
  </si>
  <si>
    <t>E39_551210100</t>
  </si>
  <si>
    <t>E39_620410100</t>
  </si>
  <si>
    <t>E39_620520200</t>
  </si>
  <si>
    <t>E40_5101010</t>
  </si>
  <si>
    <t xml:space="preserve">Costos de Explotación </t>
  </si>
  <si>
    <t xml:space="preserve">Costos de Corte , Reposición y Lecturas </t>
  </si>
  <si>
    <t xml:space="preserve">En esta cuenta se imputa los costos relacionados con cortes de energía eléctrica o reposiciones.  </t>
  </si>
  <si>
    <t>E40_5102001</t>
  </si>
  <si>
    <t xml:space="preserve">Costos de Mantención de Líneas </t>
  </si>
  <si>
    <t>Costos Explotación Líneas Eléctricas</t>
  </si>
  <si>
    <t>En esta cuenta se cargan todos los costos en los que se incurre, por concepto de mejoramiento y mantención de nuestras líneas eléctricas, materiales, fletes, combustible, etc.</t>
  </si>
  <si>
    <t>E40_5201005</t>
  </si>
  <si>
    <t xml:space="preserve">Gastos de Administración y Ventas </t>
  </si>
  <si>
    <t>Gastos Generales</t>
  </si>
  <si>
    <t xml:space="preserve">En esta cuenta se contabilizan, todos los costos generales no clasificados en las otras cuentas, tales como los servicios de luz, agua, teléfono, internet, insumos de aseo, gastos menores, etc. </t>
  </si>
  <si>
    <t>E40_5201015</t>
  </si>
  <si>
    <t xml:space="preserve">Gastos Vehículos </t>
  </si>
  <si>
    <t>En esta cuenta contable se imputa el gasto por concepto de arriendo, mantención, y combustible  de las camionetas utilizadas para el normal funcionamiento de la empresa.</t>
  </si>
  <si>
    <t>E40_5201010</t>
  </si>
  <si>
    <t>En esta cuenta contable se imputan los gastos correspondientes a todo tipo de asesorías prestadas, la más común es la jurídica.</t>
  </si>
  <si>
    <t>E21_61200</t>
  </si>
  <si>
    <t>SERVICIOS ADMINISTRATIVOS</t>
  </si>
  <si>
    <t>Registra los gastos incurridos por servicio administrativo contratado</t>
  </si>
  <si>
    <t>E21_262116001</t>
  </si>
  <si>
    <t>SERV.PROF.PROYECTOS</t>
  </si>
  <si>
    <t>Registra los gastos incurridos por determinada área para financiar servicios profesionales</t>
  </si>
  <si>
    <t>E21_262117001</t>
  </si>
  <si>
    <t>SERV.PROF. TRANSFORMADORES.</t>
  </si>
  <si>
    <t>E21_262118001</t>
  </si>
  <si>
    <t>SERV.PROF.OBRAS</t>
  </si>
  <si>
    <t>E21_262125001</t>
  </si>
  <si>
    <t>SERV.PROF.MANTENCION</t>
  </si>
  <si>
    <t>E21_262121001</t>
  </si>
  <si>
    <t>SERV.PROF.OBRAS Y PROYECTOS</t>
  </si>
  <si>
    <t>E21_262731001</t>
  </si>
  <si>
    <t>SERV.PROF.ADMINISTRACION</t>
  </si>
  <si>
    <t>E21_262735001</t>
  </si>
  <si>
    <t>SERV.PROF.PERSONAL</t>
  </si>
  <si>
    <t>E21_273114001</t>
  </si>
  <si>
    <t>HON.VARIOS DEPTO.TEC. (ADM)</t>
  </si>
  <si>
    <t>Registra los cargos incurridos por honorarios</t>
  </si>
  <si>
    <t>E21_273115001</t>
  </si>
  <si>
    <t>HON.VARIOS LINEAS</t>
  </si>
  <si>
    <t>E21_273116001</t>
  </si>
  <si>
    <t>HON.VARIOS PROYECTOS</t>
  </si>
  <si>
    <t>E21_273117001</t>
  </si>
  <si>
    <t>HON.VARIOS TRANSFORMADORES</t>
  </si>
  <si>
    <t>E21_273118001</t>
  </si>
  <si>
    <t>HON.VARIOS OBRAS</t>
  </si>
  <si>
    <t>E21_273119001</t>
  </si>
  <si>
    <t>HON.VARIOS OPERADORES</t>
  </si>
  <si>
    <t>E21_273121001</t>
  </si>
  <si>
    <t>HON.VARIOS OBRAS Y PROYECTOS</t>
  </si>
  <si>
    <t>E21_273122001</t>
  </si>
  <si>
    <t>HON.VARIOS PLANIFICACION Y REGULACION</t>
  </si>
  <si>
    <t>E21_273123001</t>
  </si>
  <si>
    <t>HON.VARIOS PREVENCION</t>
  </si>
  <si>
    <t>E21_273124001</t>
  </si>
  <si>
    <t>HON.VARIOS AUD.INT. Y CTRL GEST.</t>
  </si>
  <si>
    <t>E21_273125001</t>
  </si>
  <si>
    <t>HON.VARIOS MANTENCION</t>
  </si>
  <si>
    <t>E21_273731001</t>
  </si>
  <si>
    <t>HON.VARIOS ADMINISTRACION</t>
  </si>
  <si>
    <t>E21_273733001</t>
  </si>
  <si>
    <t>HON.VARIOS FACTURACION</t>
  </si>
  <si>
    <t>E21_273734001</t>
  </si>
  <si>
    <t>HON.VARIOS ADQUISISCIONES Y BODEGA</t>
  </si>
  <si>
    <t>E21_273735001</t>
  </si>
  <si>
    <t>HON.VARIOS PERSONAL</t>
  </si>
  <si>
    <t>E21_273736001</t>
  </si>
  <si>
    <t>HON.VARIOS UNIDAD COMERCIALIZACION</t>
  </si>
  <si>
    <t>E21_273737001</t>
  </si>
  <si>
    <t>HON.VARIOS COMPUTACION</t>
  </si>
  <si>
    <t>E21_262732001</t>
  </si>
  <si>
    <t>SERV.PROF.CONTABILIDAD</t>
  </si>
  <si>
    <t>E21_273732001</t>
  </si>
  <si>
    <t>HON.VARIOS CONTABILIDAD</t>
  </si>
  <si>
    <t>E21_262114001</t>
  </si>
  <si>
    <t>SERV.PROF.DEPTO TEC (ADM)</t>
  </si>
  <si>
    <t>E21_262115001</t>
  </si>
  <si>
    <t>SERV.PROF. LINEAS</t>
  </si>
  <si>
    <t>E21_262733001</t>
  </si>
  <si>
    <t>SERV.PROF.FACTURACION</t>
  </si>
  <si>
    <t>E21_262123001</t>
  </si>
  <si>
    <t>SERV.PROF.PREVENCION</t>
  </si>
  <si>
    <t>E8_4103-10</t>
  </si>
  <si>
    <t>costos</t>
  </si>
  <si>
    <t>E8_4203-01</t>
  </si>
  <si>
    <t>MANTENCIÓN EDIFICIO E INSTALACIONES</t>
  </si>
  <si>
    <t>E8_4203-02</t>
  </si>
  <si>
    <t>MANTENCION MAQUINAS Y EQUIPOS</t>
  </si>
  <si>
    <t>E8_4203-03</t>
  </si>
  <si>
    <t>MANTENCION DE MUEBLES</t>
  </si>
  <si>
    <t>E8_4203-05</t>
  </si>
  <si>
    <t>TELEFONIA FIJA Y MOVIL</t>
  </si>
  <si>
    <t>E8_4203-06</t>
  </si>
  <si>
    <t>TRANSMISION DE DATOS</t>
  </si>
  <si>
    <t>E8_4203-08</t>
  </si>
  <si>
    <t>AGUA</t>
  </si>
  <si>
    <t>E8_4203-11</t>
  </si>
  <si>
    <t>E8_4203-12</t>
  </si>
  <si>
    <t>E8_4203-13</t>
  </si>
  <si>
    <t>ARRIENDO DE INMUEBLES</t>
  </si>
  <si>
    <t>E8_4203-15</t>
  </si>
  <si>
    <t>MANTENCIÓN LOCALES ARRENDADOS</t>
  </si>
  <si>
    <t>E8_4204-01</t>
  </si>
  <si>
    <t>E8_4204-02</t>
  </si>
  <si>
    <t>E8_4204-03</t>
  </si>
  <si>
    <t>PAPELERIA E IMPRENTA</t>
  </si>
  <si>
    <t>E8_4204-04</t>
  </si>
  <si>
    <t>GASTOS LEGALES Y NOTARIALES</t>
  </si>
  <si>
    <t>E8_4204-05</t>
  </si>
  <si>
    <t>IMPUESTOS Y PATENTES</t>
  </si>
  <si>
    <t>E8_4204-07</t>
  </si>
  <si>
    <t>ASESORIAS DE TERCEROS</t>
  </si>
  <si>
    <t>E8_4204-10</t>
  </si>
  <si>
    <t>E8_4204-11</t>
  </si>
  <si>
    <t>CORREO Y ENCOMIENDA</t>
  </si>
  <si>
    <t>E8_4204-13</t>
  </si>
  <si>
    <t>SERVICIO COBRANZA EXTERNA</t>
  </si>
  <si>
    <t>E8_4204-14</t>
  </si>
  <si>
    <t>SERVICIOS COMPUTACIONALES EXTERNOS</t>
  </si>
  <si>
    <t>E8_4204-20</t>
  </si>
  <si>
    <t>OTROS GASTOS GENERALES</t>
  </si>
  <si>
    <t>E8_4205-01</t>
  </si>
  <si>
    <t>EXHIBICION EN MEDIOS</t>
  </si>
  <si>
    <t>E8_4205-02</t>
  </si>
  <si>
    <t>AUSPICIOS</t>
  </si>
  <si>
    <t>E8_4205-04</t>
  </si>
  <si>
    <t>ASUNTOS CORPORATIVOS</t>
  </si>
  <si>
    <t>E8_4301-01</t>
  </si>
  <si>
    <t>otros gastos fuera explotacion</t>
  </si>
  <si>
    <t>Ajuste Incobrables</t>
  </si>
  <si>
    <t>Ajuste Directorio</t>
  </si>
  <si>
    <t>E10_RCA14T2001</t>
  </si>
  <si>
    <t>Costos plan de emergencia</t>
  </si>
  <si>
    <t>En esta cuenta se cargan los costos en los que deben incurrir las áreas de la empresa de modo de atender en forma óptima las anormalidades que se presentan en las redes eléctricas de distribución una vez decretado un plan de emergencia.</t>
  </si>
  <si>
    <t>E10_RCA1T12000</t>
  </si>
  <si>
    <t>Compra de material general en stock</t>
  </si>
  <si>
    <t>Se deben registrar las compras de materiales generales en stock</t>
  </si>
  <si>
    <t>E10_RCA1T12003</t>
  </si>
  <si>
    <t>Compra Computadoras y Equipo IT para in</t>
  </si>
  <si>
    <t>Se deben registrar las compras de computadores y equipos IT en stock</t>
  </si>
  <si>
    <t>E10_RCA1T12008</t>
  </si>
  <si>
    <t>Compra de equipo de medición para inven</t>
  </si>
  <si>
    <t>Se deben registrar las compras de equipos de medición en stock</t>
  </si>
  <si>
    <t>E10_RCA1T12010</t>
  </si>
  <si>
    <t>Compra de transformadores para inventar</t>
  </si>
  <si>
    <t>Se deben registrar las compras de transformadores en stock</t>
  </si>
  <si>
    <t>E10_RCA1T12011</t>
  </si>
  <si>
    <t>Compra medidores para inventario</t>
  </si>
  <si>
    <t>Se deben registrar las compras de medidores en stock</t>
  </si>
  <si>
    <t>E10_RCA1T12015</t>
  </si>
  <si>
    <t>Compra Material Especifico Distribución</t>
  </si>
  <si>
    <t>Se deben registrar las compras de materiales específicos en stock</t>
  </si>
  <si>
    <t>E10_RCA1T12100</t>
  </si>
  <si>
    <t>FRE Compra otros mat. Y dispositvos par</t>
  </si>
  <si>
    <t>Se deben registrar la compra de materiales y dispositivos de protección de trabajadores en stock</t>
  </si>
  <si>
    <t>E10_RCA1T12110</t>
  </si>
  <si>
    <t>FRE Compra Transformadores - en stock</t>
  </si>
  <si>
    <t>E10_RCA1T12111</t>
  </si>
  <si>
    <t>FRE Compra Contadores - en stock</t>
  </si>
  <si>
    <t>Se deben registrar las compras de contadores en stock</t>
  </si>
  <si>
    <t>E10_RCA1T12115</t>
  </si>
  <si>
    <t>FRE Compra Material Especifico Distrib</t>
  </si>
  <si>
    <t>Se deben registrar la compra de materiales en stock</t>
  </si>
  <si>
    <t>E10_RCA1T13000</t>
  </si>
  <si>
    <t>Se deben registrar la compra de materiales y dispositivos de protección de trabajadores no en stock</t>
  </si>
  <si>
    <t>E10_RCA1T13003</t>
  </si>
  <si>
    <t>Compra Computadoras y Equipo IT no para</t>
  </si>
  <si>
    <t>Se deben registrar la compra de equipos computacionales</t>
  </si>
  <si>
    <t>E10_RCA1T13010</t>
  </si>
  <si>
    <t>Compra de transformadores no para inven</t>
  </si>
  <si>
    <t>Se deben registrar las compras de transformadores no en stock</t>
  </si>
  <si>
    <t>E10_RCA1T13011</t>
  </si>
  <si>
    <t>Compra medidores no para inventario</t>
  </si>
  <si>
    <t>Se deben registrar las compras de medidores no en stock</t>
  </si>
  <si>
    <t>E10_RCA1T13015</t>
  </si>
  <si>
    <t>Compra Material distribución no en stoc</t>
  </si>
  <si>
    <t>Se deben registrar la compra de materiales no en stock</t>
  </si>
  <si>
    <t>E10_RCA1T20021</t>
  </si>
  <si>
    <t>Combustibles y lubricantes - arrendamie</t>
  </si>
  <si>
    <t>Se deben registrar los gastos asociados a insumos de vehículo</t>
  </si>
  <si>
    <t>E10_RCA1T20900</t>
  </si>
  <si>
    <t>Combustibles y libricantes no dest a la</t>
  </si>
  <si>
    <t>Se deben registrar los gastos asociados a insumos de combustibles y lubricantes no destinados a generación</t>
  </si>
  <si>
    <t>E10_RCA1T30000</t>
  </si>
  <si>
    <t>Papeleria y material impreso no para in</t>
  </si>
  <si>
    <t>Se deben registrar los gastos asociados a la compra de materiales de oficina</t>
  </si>
  <si>
    <t>E10_RCA1TZZ001</t>
  </si>
  <si>
    <t>Compra de equipo de trabajo de prot. no</t>
  </si>
  <si>
    <t>Se deben registrar las compras de equipos de protección personal</t>
  </si>
  <si>
    <t>E10_RCA1TZZ007</t>
  </si>
  <si>
    <t>Cargos adicionales por otras compras di</t>
  </si>
  <si>
    <t>E10_RCA5200000</t>
  </si>
  <si>
    <t>Variación de inventario</t>
  </si>
  <si>
    <t>E10_RCA5200003</t>
  </si>
  <si>
    <t>Cambio en inventario- Computadoras y Eq</t>
  </si>
  <si>
    <t>E10_RCA5200008</t>
  </si>
  <si>
    <t>E10_RCA5200010</t>
  </si>
  <si>
    <t>E10_RCA5200011</t>
  </si>
  <si>
    <t>E10_RCA5200015</t>
  </si>
  <si>
    <t>E10_RCA5200100</t>
  </si>
  <si>
    <t>GBB-VBR Cambio en inventario- Otros mat</t>
  </si>
  <si>
    <t>E10_RCA5200103</t>
  </si>
  <si>
    <t>GBB-VBR Cambio en inventario- Compu. Y</t>
  </si>
  <si>
    <t>E10_RCA5200108</t>
  </si>
  <si>
    <t>GBB-VBR V.E. Otros aparatos de medida</t>
  </si>
  <si>
    <t>E10_RCA5200110</t>
  </si>
  <si>
    <t>GBB-VBR V.E.Transformadores</t>
  </si>
  <si>
    <t>E10_RCA5200111</t>
  </si>
  <si>
    <t>GBB-VBR V.E.Contadores</t>
  </si>
  <si>
    <t>E10_RCA5200115</t>
  </si>
  <si>
    <t>E10_RCA5200215</t>
  </si>
  <si>
    <t>GBB-VNG Var de existencias Mat distribu</t>
  </si>
  <si>
    <t>E10_RCA5200300</t>
  </si>
  <si>
    <t>GBB-VAY/VAX Cambio en inv. Otros mat. y</t>
  </si>
  <si>
    <t>E10_RCA5200303</t>
  </si>
  <si>
    <t>GBB-VAY/VAX Chng in inv - Computers &amp; I</t>
  </si>
  <si>
    <t>E10_RCA5200308</t>
  </si>
  <si>
    <t>GBB-VAY/VAX V.E.Otros aparatos de medid</t>
  </si>
  <si>
    <t>E10_RCA5200310</t>
  </si>
  <si>
    <t>GBB-VAY/VAX V.E.Transformadores</t>
  </si>
  <si>
    <t>E10_RCA5200311</t>
  </si>
  <si>
    <t>GBB-VAY/VAX Var de existencias Contador</t>
  </si>
  <si>
    <t>E10_RCA5200315</t>
  </si>
  <si>
    <t>GBB-VAY/VAX V.E. Mat distribución</t>
  </si>
  <si>
    <t>E10_RCA5200400</t>
  </si>
  <si>
    <t>GBB-INV Cambio en inventario- Otros mat</t>
  </si>
  <si>
    <t>E10_RCA5200408</t>
  </si>
  <si>
    <t>GBB-INV V.E. Otros aparatos de medida</t>
  </si>
  <si>
    <t>E10_RCA5200410</t>
  </si>
  <si>
    <t>GBB-INV V.E. Transformadores</t>
  </si>
  <si>
    <t>E10_RCA5200411</t>
  </si>
  <si>
    <t>GBB-INV V.E. Contadores</t>
  </si>
  <si>
    <t>E10_RCA5200415</t>
  </si>
  <si>
    <t>GBB-INV V.E. Mat distribución</t>
  </si>
  <si>
    <t>E10_RCA5200416</t>
  </si>
  <si>
    <t>GBB-INV V.E. Mat. eléct. y de instrum.</t>
  </si>
  <si>
    <t>E10_RCA5200500</t>
  </si>
  <si>
    <t>KDM Cambio en inventario- Otros mat. y</t>
  </si>
  <si>
    <t>E10_RCA5200510</t>
  </si>
  <si>
    <t>KDM V.E. Transformadores</t>
  </si>
  <si>
    <t>E10_RCA5200511</t>
  </si>
  <si>
    <t>KDM V.E. Contadores</t>
  </si>
  <si>
    <t>E10_RCA5200515</t>
  </si>
  <si>
    <t>KDM V.E. Mat distribución</t>
  </si>
  <si>
    <t>E10_RCA5200600</t>
  </si>
  <si>
    <t>E10_RCA5200603</t>
  </si>
  <si>
    <t>KDM  Cambios en los inventarios - Compu</t>
  </si>
  <si>
    <t>E10_RCA5200608</t>
  </si>
  <si>
    <t>E10_RCA5200610</t>
  </si>
  <si>
    <t>E10_RCA5200611</t>
  </si>
  <si>
    <t>E10_RCA5200615</t>
  </si>
  <si>
    <t>E10_RCA5200616</t>
  </si>
  <si>
    <t>PRD\AUM V.E. Mat. eléct. y de instrum.</t>
  </si>
  <si>
    <t>E10_RCA5200700</t>
  </si>
  <si>
    <t>E10_RCA5200703</t>
  </si>
  <si>
    <t>UMB Cambio en inventario- Compu. Y Equi</t>
  </si>
  <si>
    <t>E10_RCA5200708</t>
  </si>
  <si>
    <t>E10_RCA5200710</t>
  </si>
  <si>
    <t>E10_RCA5200711</t>
  </si>
  <si>
    <t>E10_RCA5200715</t>
  </si>
  <si>
    <t>E10_RCA5200F11</t>
  </si>
  <si>
    <t>GBB-ZRE Var de existencias Contadores</t>
  </si>
  <si>
    <t>E10_RCA5200F15</t>
  </si>
  <si>
    <t>GBB-ZRE Var de existencias Mat distribu</t>
  </si>
  <si>
    <t>E10_RCA5200P00</t>
  </si>
  <si>
    <t>PRD-PRA Cambio en inventario- Otros mat</t>
  </si>
  <si>
    <t>E10_RCA5200P11</t>
  </si>
  <si>
    <t>PRD-PRA V.E. Contadores</t>
  </si>
  <si>
    <t>E10_RCA5200P15</t>
  </si>
  <si>
    <t>PRD-PRA V.E. - Material distribución</t>
  </si>
  <si>
    <t>E10_RCA5200U15</t>
  </si>
  <si>
    <t>PRD-PRU V.E. - Material distribución</t>
  </si>
  <si>
    <t>E10_RCA5410000</t>
  </si>
  <si>
    <t>Cambio en inv. Comb y lubric no destina</t>
  </si>
  <si>
    <t>E10_RCA5410100</t>
  </si>
  <si>
    <t>GBB-VBR Cambio en inv. comb.  Y Lub. no</t>
  </si>
  <si>
    <t>E10_RCA5410400</t>
  </si>
  <si>
    <t>GBB-INV Cambio en inv. comb.  Y Lub. no</t>
  </si>
  <si>
    <t>E10_RCA5410600</t>
  </si>
  <si>
    <t>PRD\AUM Cambio en inv. comb.  Y Lub. no</t>
  </si>
  <si>
    <t>E10_RCA5410700</t>
  </si>
  <si>
    <t>UMB Cambio en inv. comb.  Y Lub. no par</t>
  </si>
  <si>
    <t>E10_RCA5430100</t>
  </si>
  <si>
    <t>GBB-VBR-SVA Invent,Mat.&amp; Dev.</t>
  </si>
  <si>
    <t>E10_RCA54Z0000</t>
  </si>
  <si>
    <t>Cambios en inventario varios</t>
  </si>
  <si>
    <t>E10_RCA54Z0105</t>
  </si>
  <si>
    <t>GBB-VBR Cambios en inv. material de des</t>
  </si>
  <si>
    <t>E10_RCA54Z0205</t>
  </si>
  <si>
    <t>GBB-VNG Cambios en inv. material de des</t>
  </si>
  <si>
    <t>E10_RCA54Z0305</t>
  </si>
  <si>
    <t>GBB-VAY/VAX Cambios en inv. material de</t>
  </si>
  <si>
    <t>E10_RCA54Z0403</t>
  </si>
  <si>
    <t>GBB-INV Cambios en inv. papeleria y mat</t>
  </si>
  <si>
    <t>E10_RCA54Z0405</t>
  </si>
  <si>
    <t>GBB-INV Cambios en inv. material de des</t>
  </si>
  <si>
    <t>E10_RCA54Z0605</t>
  </si>
  <si>
    <t>PRDAUM Cambios en inv. material de dese</t>
  </si>
  <si>
    <t>E10_RCA54Z0F05</t>
  </si>
  <si>
    <t>GBB-ZRE Chng in inv - Scrap Materials</t>
  </si>
  <si>
    <t>E10_RCC1GA1000</t>
  </si>
  <si>
    <t>Costos Directos por venta de productos de retail e intangibles</t>
  </si>
  <si>
    <t>E10_RCC1T20301</t>
  </si>
  <si>
    <t>Mantenimientos, reparac, lavad, vehícul</t>
  </si>
  <si>
    <t>Incluye los costos de reparación y conservación de transformadores monofásicos, trifásicos y otros. Considera todos los recursos utilizados en actividades que forman parte del mantenimiento correctivo y preventivo destinadas a lograr el buen funcionamient</t>
  </si>
  <si>
    <t>E10_RCC1T41000</t>
  </si>
  <si>
    <t>Primas de seguros</t>
  </si>
  <si>
    <t>Se registra la prima de seguro devengada de acuerdo a la cobertura establecida en el contrato por riesgos de siniestros en instalaciones</t>
  </si>
  <si>
    <t>E10_RCC1T41300</t>
  </si>
  <si>
    <t>Primas de seguros - Vehiculos</t>
  </si>
  <si>
    <t>Se registra la prima de seguro devengada de acuerdo a la cobertura establecida en el contrato por riesgos de siniestros a vehículos de la propiedad de la Compañía.</t>
  </si>
  <si>
    <t>E10_RCC1T41903</t>
  </si>
  <si>
    <t>Primas de seguros - Responsabilidad civ</t>
  </si>
  <si>
    <t>Se registra la prima de seguro devengada de acuerdo a la cobertura establecida en el contrato por responsabilidad civil.</t>
  </si>
  <si>
    <t>E10_RCC1T53000</t>
  </si>
  <si>
    <t>Servicios notariales</t>
  </si>
  <si>
    <t>Comprende todos los costos asociados a los gastos notariales</t>
  </si>
  <si>
    <t>E10_RCC1T80000</t>
  </si>
  <si>
    <t>Comprende todos los gastos que se realicen para efectuar acciones que tienden a relacionar a la compañía con el medio ambiente en el cual se desenvuelve. Incluye agencias, medios de publicidad, producción de avisos y propagandas, tarjetas de Navidad, cale</t>
  </si>
  <si>
    <t>E10_RCC1TB1000</t>
  </si>
  <si>
    <t>Costo fijo de Transporte</t>
  </si>
  <si>
    <t>Considera los gastos efectivos incurridos por traslado de materiales de una bodega a otra, u otro traslado de material cuyo destino no sea la incorporación al activo fijo, ya que en este caso el transporte forma parte del costo del bien. Tampoco se debe i</t>
  </si>
  <si>
    <t>E10_RCC1TB2000</t>
  </si>
  <si>
    <t>Costos de almacenamiento</t>
  </si>
  <si>
    <t>Se debe registrar el gasto por almacenamiento y bodegaje</t>
  </si>
  <si>
    <t>E10_RCC1TD1000</t>
  </si>
  <si>
    <t>Honorarios banc. y postales, cargos y c</t>
  </si>
  <si>
    <t>Se debe registrar los cargos por comisiones bancarias</t>
  </si>
  <si>
    <t>E10_RCC1TD1001</t>
  </si>
  <si>
    <t>Comisiones por pagos a terceros</t>
  </si>
  <si>
    <t>Se debe registrar los cargos por comisiones por pagos a terceros</t>
  </si>
  <si>
    <t>E10_RCC1TDZ000</t>
  </si>
  <si>
    <t>Otras comisiones</t>
  </si>
  <si>
    <t>Se debe registrar los cargos por otras comisiones</t>
  </si>
  <si>
    <t>E10_RCC1TE1200</t>
  </si>
  <si>
    <t>Gastos de procesamiento de datos</t>
  </si>
  <si>
    <t>Se deben registrar los gastos por procesamiento de datos</t>
  </si>
  <si>
    <t>E10_RCC1TF1000</t>
  </si>
  <si>
    <t>Cafeteria</t>
  </si>
  <si>
    <t>Se deben cargar los costos por arriendo de maquinas de café y agua</t>
  </si>
  <si>
    <t>E10_RCC1TF2000</t>
  </si>
  <si>
    <t>Viat. Gtos de Viaje</t>
  </si>
  <si>
    <t xml:space="preserve">Se deben registrar los gastos de viaje de trabajadores que viajan en representación de la compañía. </t>
  </si>
  <si>
    <t>E10_RCC1TF2001</t>
  </si>
  <si>
    <t>Viat. Gtos de Viaje - Hospedaje</t>
  </si>
  <si>
    <t xml:space="preserve">Se deben registrar los gastos de pasajes de trabajadores que viajan en representación de la compañía. </t>
  </si>
  <si>
    <t>E10_RCC1TF2009</t>
  </si>
  <si>
    <t>Viat. Gtos de Viaje- Pasaje no core</t>
  </si>
  <si>
    <t>Se deben registrar otros gastos de viaje de trabajadores que viajan en representación de la compañía no registrado en cuentas anteriores</t>
  </si>
  <si>
    <t>E10_RCC1TF3000</t>
  </si>
  <si>
    <t>Gastos de capacitación y formación</t>
  </si>
  <si>
    <t>Se registran los gastos de capacitación</t>
  </si>
  <si>
    <t>E10_RCC1TFZ000</t>
  </si>
  <si>
    <t>Otros servicios relacionados con el per</t>
  </si>
  <si>
    <t>En esta cuenta se considera el costo de los aportes entregados al o los sindicatos y que se han establecido en el correspondiente convenio colectivo.</t>
  </si>
  <si>
    <t>E10_RCC1TN0000</t>
  </si>
  <si>
    <t>Programas de fidelización de clientes</t>
  </si>
  <si>
    <t>Se deben cargar todos los costos asociados a campañas de fidelización de clientes</t>
  </si>
  <si>
    <t>E10_RCC1TO1001</t>
  </si>
  <si>
    <t>Mantenimiento alumbrado Publico</t>
  </si>
  <si>
    <t>Se debe registrar los costos de materiales para el mantenimiento de alumbrado público</t>
  </si>
  <si>
    <t>E10_RCC1TO1015</t>
  </si>
  <si>
    <t>Costos variables Nuevas Conexiones</t>
  </si>
  <si>
    <t>Considera todos los costos incurridos para la instalación y puesta en servicio de empalmes subterráneos monofásicos o trifásicos de BT, MT o AT solicitado por clientes. Se incluye el costo de contratistas, transporte y materiales. Está asociado a solicitu</t>
  </si>
  <si>
    <t>E10_RCC1TO1017</t>
  </si>
  <si>
    <t>Costos variables Obras electricas</t>
  </si>
  <si>
    <t>Considera todos los gastos por elaboración de proyectos efectuados a solicitud de clientes. Considera el costo de contratistas, transporte y materiales.</t>
  </si>
  <si>
    <t>E10_RCC1TO1200</t>
  </si>
  <si>
    <t>Serv de valor añadido - Costes de serv</t>
  </si>
  <si>
    <t>Considera todos los costos incurridos para la, instalación y puesta en servicio de empalmes aéreos monofásicos o trifásicos de BT, MT o AT solicitado por clientes. Se incluye el costo de contratistas, transporte y materiales. Está asociado a solicitudes d</t>
  </si>
  <si>
    <t>E10_RCC1TO1300</t>
  </si>
  <si>
    <t>Serv valor añadido-serv de mantenim y r</t>
  </si>
  <si>
    <t xml:space="preserve">En esta cuenta se debe registrar el consumo de recursos (contratista, transporte y materiales) relacionado con la construcción y traslado de redes de alumbrado público aéreas y subterráneas. </t>
  </si>
  <si>
    <t>E10_RCC1TO1500</t>
  </si>
  <si>
    <t>Serv de valor añadido-Serv de gestion y</t>
  </si>
  <si>
    <t>Considera los recursos utilizados en la prestación de servicios y asesorías solicitados por clientes que tengan el carácter de esporádicas. Cuando el servicio o la asesoría adquiere el carácter de permanente o el monto sea importante deberá registrarse en</t>
  </si>
  <si>
    <t>E10_RCC1TO6000</t>
  </si>
  <si>
    <t>Serv. Contratos de construccion y serv</t>
  </si>
  <si>
    <t xml:space="preserve">Costo incurrido por servicio de arriendo de medidores para clientes. </t>
  </si>
  <si>
    <t>E10_RCC1TO6001</t>
  </si>
  <si>
    <t>Gastos por condonación de cuentas por c</t>
  </si>
  <si>
    <t>En esta cuenta se incluyen todos los gastos por condonaciones.</t>
  </si>
  <si>
    <t>E10_RCC1TZ1000</t>
  </si>
  <si>
    <t>Rentas de equipo industrial  (con opera</t>
  </si>
  <si>
    <t>Considera el costo de arrendamiento de instalaciones a otras empresas no relacionada</t>
  </si>
  <si>
    <t>E10_RCC1TZZ000</t>
  </si>
  <si>
    <t>Otros costos generales -Terceros</t>
  </si>
  <si>
    <t>En esta cuenta se debe registrar el consumo de materiales no considerados en el ítem "Consumo de Materiales Electrónicos e Instrumentación". No considera los materiales relacionados con negocios como Alumbrado Público, empalmes, etc., los que se deben reg</t>
  </si>
  <si>
    <t>E10_RCC1TZZ008</t>
  </si>
  <si>
    <t>Menaje</t>
  </si>
  <si>
    <t>Se cargan otros gastos no clasificados en cuentas anteriores</t>
  </si>
  <si>
    <t>E10_RCC1TZZ011</t>
  </si>
  <si>
    <t>Otros Contratos Atención No Presencial</t>
  </si>
  <si>
    <t>Se deben  asociar los gastos de proceso correspondientes a la atención no presencial</t>
  </si>
  <si>
    <t>E10_RCC1TZZ028</t>
  </si>
  <si>
    <t>Grupo - Regalos - (&lt;determinado umbral)</t>
  </si>
  <si>
    <t>Se deben cargar todos los costos asociados a gastos de accesorios y regalos</t>
  </si>
  <si>
    <t>E10_RCC1TZZ071</t>
  </si>
  <si>
    <t>Peajes de vehiculos en carretera</t>
  </si>
  <si>
    <t>E10_RCC1TZZ993</t>
  </si>
  <si>
    <t>Gastos por el personal expatriados</t>
  </si>
  <si>
    <t>Se registran los costos asociados a la reubicación de personal expatriado</t>
  </si>
  <si>
    <t>E10_RCJ3T10000</t>
  </si>
  <si>
    <t>Perdida disposición activos tangibles</t>
  </si>
  <si>
    <t>Perdidas por diferencia entre valor contable y comercial de activo fijo retirado desde las redes y/o instalaciones.</t>
  </si>
  <si>
    <t>Ajuste Contable</t>
  </si>
  <si>
    <t>E10_RCJ5T12000</t>
  </si>
  <si>
    <t>Compensacion Calidad del servicio</t>
  </si>
  <si>
    <t>Se debe registrar los gastos de indemnización y reparación por artefactos dañados</t>
  </si>
  <si>
    <t>E10_RCJ5T12002</t>
  </si>
  <si>
    <t>Indemnizaciones a terceros calidad sumi</t>
  </si>
  <si>
    <t>Comprende todos los gastos realizados por la compañía con el propósito de restituir monetariamente daños provocados en la propiedad o intereses de terceros que se pagan a modo voluntario o como resultado de un juicio.</t>
  </si>
  <si>
    <t>E10_RCJ5T12123</t>
  </si>
  <si>
    <t>Compensación a los clientes de un distr</t>
  </si>
  <si>
    <t>Se debe registrar los gastos de indemnización y compensación a clientes</t>
  </si>
  <si>
    <t>E10_RCJ5T2Z000</t>
  </si>
  <si>
    <t>Otros impuestos y gravámenes</t>
  </si>
  <si>
    <t>Considera el pago de las patentes comerciales necesarias para el normal desarrollo de la operación de la compañía. Este tributo es a beneficio municipal.</t>
  </si>
  <si>
    <t>E10_RCJ5T2Z003</t>
  </si>
  <si>
    <t>Contribuciones especiales</t>
  </si>
  <si>
    <t>Registra el pago de las contribuciones de bienes raíces, que afectan a los bienes inmuebles de propiedades de la compañía.</t>
  </si>
  <si>
    <t>E10_RCJ5T40000</t>
  </si>
  <si>
    <t>Gastos de entretenimiento</t>
  </si>
  <si>
    <t>Se deben registrar los gastos asociados a actividades de capacitación y entretenimiento</t>
  </si>
  <si>
    <t>E10_RCJ5T9Z000</t>
  </si>
  <si>
    <t>Otras contribuciones y suscripciones</t>
  </si>
  <si>
    <t>Se consideran los costos registrados por la suscripción de uso de plataforma de energía</t>
  </si>
  <si>
    <t>E10_RCJ5T9Z003</t>
  </si>
  <si>
    <t>Cuotas de asociaciones</t>
  </si>
  <si>
    <t>Gastos incurridos por afiliaciones a instituciones o asociaciones que sean de interés para la empresa o a las que se deba aportar por obligaciones legales.</t>
  </si>
  <si>
    <t>E10_RCJ5TE0000</t>
  </si>
  <si>
    <t>Indemnizaciones y sanciones debidas a c</t>
  </si>
  <si>
    <t>En esta cuenta se deben registrar todos los pagos y/o devengos de Multas y Sanciones cursadas por el ente regulador sean asociadas a la calidad y continuidad del suministro o no.</t>
  </si>
  <si>
    <t>E10_RCJ5TZ0000</t>
  </si>
  <si>
    <t>Otros costos de operación</t>
  </si>
  <si>
    <t>Se registran en esta cuenta los gastos menores de la empresa y extraordinarios</t>
  </si>
  <si>
    <t>E10_RCJ5TZ0020</t>
  </si>
  <si>
    <t>Donaciones a Terceros</t>
  </si>
  <si>
    <t>Comprende las donaciones entregadas por la compañía a terceros al amparo de las normas tributarias vigentes. Se debe crear una orden por cada aporte efectuado identificándolo claramente en el nombre de la orden. Deberán ser planificadas por el responsable</t>
  </si>
  <si>
    <t>Donaciones</t>
  </si>
  <si>
    <t>E10_RCJ5TZ0998</t>
  </si>
  <si>
    <t>Gastos de pasantías y asignaciones diar</t>
  </si>
  <si>
    <t>Se deben registrar los gastos de pasantía y asignaciones</t>
  </si>
  <si>
    <t>E10_RCN2000000</t>
  </si>
  <si>
    <t>Capitalización materiales</t>
  </si>
  <si>
    <t>Se registran los costos de materiales de proyectos que luego son capitalizado</t>
  </si>
  <si>
    <t>E12_RCA1T13003</t>
  </si>
  <si>
    <t xml:space="preserve">Compra de computadoras y equipo IT </t>
  </si>
  <si>
    <t>Gastos asociados a equipos e implementos administrativos</t>
  </si>
  <si>
    <t>E12_RCC1TFZ000</t>
  </si>
  <si>
    <t>Otros servicios relacionados con el personal</t>
  </si>
  <si>
    <t>E12_RCC1T61000</t>
  </si>
  <si>
    <t>Consultoria organizacional, estrategica</t>
  </si>
  <si>
    <t>Gastos asociados a encuestas de calidad</t>
  </si>
  <si>
    <t>E12_RCJ5T2Z000</t>
  </si>
  <si>
    <t>Otros servicios impuestos y gravamenes</t>
  </si>
  <si>
    <t>E12_RCJ5T2Z003</t>
  </si>
  <si>
    <t>Contribiciones especiales</t>
  </si>
  <si>
    <t>E12_RCN1000000</t>
  </si>
  <si>
    <t>Gastos de personal orientados a proyectos de inversión</t>
  </si>
  <si>
    <t>E12_RCA1T30000</t>
  </si>
  <si>
    <t>E12_RCC1TH0000</t>
  </si>
  <si>
    <t xml:space="preserve">Servicio de auditoria </t>
  </si>
  <si>
    <t>Gastos asociados a servicios de auditorias</t>
  </si>
  <si>
    <t>E12_RCH61105S8</t>
  </si>
  <si>
    <t>Perdidas deterioro operaciones comercial</t>
  </si>
  <si>
    <t>Efecto en gastos por variación de saldo de estimación de deudores incobrables.</t>
  </si>
  <si>
    <t>E12_RCC1TC1000</t>
  </si>
  <si>
    <t xml:space="preserve">Costos de telefonia </t>
  </si>
  <si>
    <t>Gastos asociados a servicios telefónicos</t>
  </si>
  <si>
    <t>E12_RCC1TC2001</t>
  </si>
  <si>
    <t>Gastos de mensajeria y valijas</t>
  </si>
  <si>
    <t>Se deben cargar todos los gastos por mensajeria y valijas</t>
  </si>
  <si>
    <t>E12_RCC1TE1000</t>
  </si>
  <si>
    <t>Comprende los gastos por servicios Outsorcing y Microcomputing</t>
  </si>
  <si>
    <t>E12_RCC1T20SP2</t>
  </si>
  <si>
    <t>Mantenimiento edificios</t>
  </si>
  <si>
    <t>Se consideran los costos incurridos en la reparación y conservación de edificios y locales ocupados por la Compañía que tengan la característica de obras y servicios menores. Se incluye el costo de contratistas solamente, dado que los materiales y transportes se registran en otra cuenta.</t>
  </si>
  <si>
    <t>E12_RCC1TC3000</t>
  </si>
  <si>
    <t>Gastos de transmisión de datos
Pago telefonica empresa y telefonica movil</t>
  </si>
  <si>
    <t>Gastos por telefonia asociado a transmisión de datos</t>
  </si>
  <si>
    <t>E12_RCC1T32000</t>
  </si>
  <si>
    <t>Servicios de aseo, mantenimiento y reparaciones de instalaciones</t>
  </si>
  <si>
    <t>Se consideran los costos incurridos en la reparación,conservación de edificios y locales ocupados por la Compañía que tengan la característica de obras y servicios menores. Servicios de aseo, mantenimiento y reparaciones</t>
  </si>
  <si>
    <t>E13_4103123</t>
  </si>
  <si>
    <t xml:space="preserve">COSTOS PROYECTO A TERCEROS                                  </t>
  </si>
  <si>
    <t>E13_4106109</t>
  </si>
  <si>
    <t xml:space="preserve">UNIFORMES                                                   </t>
  </si>
  <si>
    <t>E13_4113100</t>
  </si>
  <si>
    <t xml:space="preserve">REPARACION Y MANTENCION VEHICULOS                           </t>
  </si>
  <si>
    <t>E13_4113101</t>
  </si>
  <si>
    <t xml:space="preserve">MANTENCION VEHICULOS                                        </t>
  </si>
  <si>
    <t>E13_4113102</t>
  </si>
  <si>
    <t xml:space="preserve">COMBUSTIBLES Y LUBRICANTES                                  </t>
  </si>
  <si>
    <t>E13_4115100</t>
  </si>
  <si>
    <t xml:space="preserve">MANTENCION MAQ.EQ.HERR.E INST.                              </t>
  </si>
  <si>
    <t>E13_4115103</t>
  </si>
  <si>
    <t xml:space="preserve">HERRAMIENTAS,MATERIALES,ART SEG. OPER                       </t>
  </si>
  <si>
    <t>E13_4119100</t>
  </si>
  <si>
    <t xml:space="preserve">OTROS GASTOS DIRECTOS                                       </t>
  </si>
  <si>
    <t>E13_4119700</t>
  </si>
  <si>
    <t xml:space="preserve">CARGO UNICO TRONCAL                                         </t>
  </si>
  <si>
    <t>E13_4119800</t>
  </si>
  <si>
    <t xml:space="preserve">AJUSTES Y RECARGOS                                          </t>
  </si>
  <si>
    <t>E13_4119850</t>
  </si>
  <si>
    <t xml:space="preserve">CARGO SERV.PUBLICO LEY 20936                                </t>
  </si>
  <si>
    <t>E13_4119880</t>
  </si>
  <si>
    <t>PNP PRECIO NUDO PROMEDIO</t>
  </si>
  <si>
    <t>E13_4201201</t>
  </si>
  <si>
    <t>E13_4201204</t>
  </si>
  <si>
    <t xml:space="preserve">SEGUROS DE VIDA                                             </t>
  </si>
  <si>
    <t>E13_4201215</t>
  </si>
  <si>
    <t xml:space="preserve">OTROS GASTOS RRHH                                           </t>
  </si>
  <si>
    <t>E13_4201216</t>
  </si>
  <si>
    <t>E13_4201400</t>
  </si>
  <si>
    <t xml:space="preserve">ASESORIAS                                                   </t>
  </si>
  <si>
    <t>E13_4201901</t>
  </si>
  <si>
    <t xml:space="preserve">INSUMOS DE COMPUTACION                                      </t>
  </si>
  <si>
    <t>E13_4201903</t>
  </si>
  <si>
    <t xml:space="preserve">MANT. INSCRIPCION ANUAL SOFTWARE                            </t>
  </si>
  <si>
    <t>E13_4201904</t>
  </si>
  <si>
    <t xml:space="preserve">ARRIENDO SERVIDOR                                           </t>
  </si>
  <si>
    <t>E13_4202101</t>
  </si>
  <si>
    <t xml:space="preserve">SERV.TELEFONICO MOVIL                                       </t>
  </si>
  <si>
    <t>E13_4202102</t>
  </si>
  <si>
    <t xml:space="preserve">SERV.TELEFONICO FIJO                                        </t>
  </si>
  <si>
    <t>E13_4202103</t>
  </si>
  <si>
    <t xml:space="preserve">AGUA                                                        </t>
  </si>
  <si>
    <t>E13_4202105</t>
  </si>
  <si>
    <t xml:space="preserve">SEGURIDAD Y VIGILANCIA                                      </t>
  </si>
  <si>
    <t>E13_4202106</t>
  </si>
  <si>
    <t xml:space="preserve">INTERNET                                                    </t>
  </si>
  <si>
    <t>E13_4202501</t>
  </si>
  <si>
    <t>E13_4202503</t>
  </si>
  <si>
    <t>E13_4202507</t>
  </si>
  <si>
    <t xml:space="preserve">PEAJES Y ESTACIONAMIENTO                                    </t>
  </si>
  <si>
    <t>E13_4202509</t>
  </si>
  <si>
    <t xml:space="preserve">OTROS GASTOS VEHICULOS                                      </t>
  </si>
  <si>
    <t>E13_4202701</t>
  </si>
  <si>
    <t xml:space="preserve">MANT.Y REP.EQUIPOS DE OFICINA                               </t>
  </si>
  <si>
    <t>E13_4202702</t>
  </si>
  <si>
    <t xml:space="preserve">MANT.EDIFICIO Y OFICINAS                                    </t>
  </si>
  <si>
    <t>E13_4202901</t>
  </si>
  <si>
    <t xml:space="preserve">ARTICULOS DE OFICINA                                        </t>
  </si>
  <si>
    <t>E13_4202902</t>
  </si>
  <si>
    <t xml:space="preserve">ARTICULOS DE ASEO                                           </t>
  </si>
  <si>
    <t>E13_4202903</t>
  </si>
  <si>
    <t xml:space="preserve">FORMULARIOS E IMPRESOS                                      </t>
  </si>
  <si>
    <t>E13_4202909</t>
  </si>
  <si>
    <t xml:space="preserve">OTROS GASTOS GENERALES                                      </t>
  </si>
  <si>
    <t>E13_4202911</t>
  </si>
  <si>
    <t xml:space="preserve">SUSCRIPCIONES Y LIBROS                                      </t>
  </si>
  <si>
    <t>E13_4204101</t>
  </si>
  <si>
    <t xml:space="preserve">PUBLICACION TARIFAS                                         </t>
  </si>
  <si>
    <t>E13_4204103</t>
  </si>
  <si>
    <t xml:space="preserve">ESTUDIO CALIDAD DE SERVICIO                                 </t>
  </si>
  <si>
    <t>E13_4204106</t>
  </si>
  <si>
    <t xml:space="preserve">OTROS GASTOS DE MANTENCION Y REPAC.                         </t>
  </si>
  <si>
    <t>E14_5-2-11-002</t>
  </si>
  <si>
    <t>Gastos Casino</t>
  </si>
  <si>
    <t>En esta cuenta se imputan todos los costos por concepto de alimentación otorgado por casino licitado por empresa.</t>
  </si>
  <si>
    <t>E14_5-2-11-003</t>
  </si>
  <si>
    <t>Seguros Personal Contrato Colectivo</t>
  </si>
  <si>
    <t>Se cargan los costos de seguros del personal contratados de acuerdo a convenio colectivo.</t>
  </si>
  <si>
    <t>E14_5-2-11-006</t>
  </si>
  <si>
    <t>Colaciones Extraordinaria</t>
  </si>
  <si>
    <t>En esta cuenta se imputan todos los costos por concepto de colaciones del personal que realiza funciones fuera de la empresa.</t>
  </si>
  <si>
    <t>E14_5-2-11-007</t>
  </si>
  <si>
    <t>Tarjeta Vendomatica</t>
  </si>
  <si>
    <t>En esta cuenta se imputan todos los costos por concepto de trajeta vendomatica del personal otorgados por convenio colectivo</t>
  </si>
  <si>
    <t>E14_5-2-11-008</t>
  </si>
  <si>
    <t>Uniformes Del Personal</t>
  </si>
  <si>
    <t>En esta cuenta se imputan todos los costos por concepto de uniformes del personal otorgados por convenio colectivo</t>
  </si>
  <si>
    <t>E14_5-2-11-009</t>
  </si>
  <si>
    <t>Otros Gastos de Bienestar</t>
  </si>
  <si>
    <t>En esta cuenta se imputan todos los costos por concepto deOtros gastos de bienestar otorgados por convenio colectivo</t>
  </si>
  <si>
    <t>E14_5-2-11-010</t>
  </si>
  <si>
    <t>Capacitacion Laboral</t>
  </si>
  <si>
    <t>En esta cuenta se imputan todos los costos por concepto de capacitacion Laboral</t>
  </si>
  <si>
    <t>E14_5-2-13-001</t>
  </si>
  <si>
    <t>Contribuciones Bienes Raices</t>
  </si>
  <si>
    <t>En esta cuenta se imputan todos los costos por concepto de contribuciones de bienes raíces</t>
  </si>
  <si>
    <t>E14_5-2-13-002</t>
  </si>
  <si>
    <t>Patentes Municipales</t>
  </si>
  <si>
    <t xml:space="preserve">En esta cuenta se imputan todos los costos por concepto de pago de patente municipal </t>
  </si>
  <si>
    <t>E14_5-2-14-001</t>
  </si>
  <si>
    <t>Seguro Edificio</t>
  </si>
  <si>
    <t xml:space="preserve">En esta cuenta se imputan todos los costos por concepto de seguros del edificio </t>
  </si>
  <si>
    <t>E14_5-2-14-002</t>
  </si>
  <si>
    <t>Seguro Vehiculos</t>
  </si>
  <si>
    <t>En esta cuenta se imputan todos los costos por concepto de seguros de vehiculos</t>
  </si>
  <si>
    <t>E14_5-2-15-001</t>
  </si>
  <si>
    <t>Agua</t>
  </si>
  <si>
    <t>En esta cuenta se imputan todos los costos por concepto de consumo mensual de agua potable</t>
  </si>
  <si>
    <t>E14_5-2-15-002</t>
  </si>
  <si>
    <t>Telefono Y Fax</t>
  </si>
  <si>
    <t xml:space="preserve">En esta cuenta se imputan todos los costos por concepto de cuentas telefónicas de red fija como celular </t>
  </si>
  <si>
    <t>E14_5-2-15-003</t>
  </si>
  <si>
    <t>Correos Y Telex</t>
  </si>
  <si>
    <t xml:space="preserve">En esta cuenta se imputan todos los costos por concepto de despacho de correspondencia a clientes </t>
  </si>
  <si>
    <t>E14_5-2-15-004</t>
  </si>
  <si>
    <t>Consumo Propio Energia</t>
  </si>
  <si>
    <t>En esta cuenta se imputan todos los costos por concepto de consumo propio energia</t>
  </si>
  <si>
    <t>E14_5-2-16-001</t>
  </si>
  <si>
    <t>Mantencion Edificio Oficina Central</t>
  </si>
  <si>
    <t>En esta cuenta se imputan todos los costos por concepto mantenciones y reparaciones del edificio central</t>
  </si>
  <si>
    <t>E14_5-2-16-002</t>
  </si>
  <si>
    <t>Mantencion Edificio Subestacion Costanera</t>
  </si>
  <si>
    <t xml:space="preserve">En esta cuenta se imputan todos los costos por concepto mantenciones y reparaciones del edificio ss/ee costanera </t>
  </si>
  <si>
    <t>E14_5-2-17-001</t>
  </si>
  <si>
    <t>Asesorias Legales</t>
  </si>
  <si>
    <t xml:space="preserve">En esta cuenta se imputan todos los costos por concepto asesorias legales </t>
  </si>
  <si>
    <t>E14_5-2-17-002</t>
  </si>
  <si>
    <t>Asesorias Tecnicas</t>
  </si>
  <si>
    <t>En esta cuenta se imputan todos los costos por concepto asesorias Tecnicas</t>
  </si>
  <si>
    <t>E14_5-2-17-003</t>
  </si>
  <si>
    <t>Auditorias Externas</t>
  </si>
  <si>
    <t>En esta cuenta se imputan todos los costos por concepto auditoria estados financieros y otros.</t>
  </si>
  <si>
    <t>E14_5-2-17-004</t>
  </si>
  <si>
    <t>Alumnos En Practica</t>
  </si>
  <si>
    <t>En esta cuenta se imputan todos los costos por concepto alumnos en práctica</t>
  </si>
  <si>
    <t>E14_5-2-17-006</t>
  </si>
  <si>
    <t>Asesoria Administrativa</t>
  </si>
  <si>
    <t>En esta cuenta se imputan todos los costos por concepto asesoria administrativa</t>
  </si>
  <si>
    <t>E14_5-2-18-001</t>
  </si>
  <si>
    <t>Materiales Y Utiles Escritorio</t>
  </si>
  <si>
    <t>En esta cuenta se imputan todos los costos por concepto útiles de escritorio y oficina en general</t>
  </si>
  <si>
    <t>E14_5-2-18-003</t>
  </si>
  <si>
    <t>Impresión Papeleria</t>
  </si>
  <si>
    <t>En esta cuenta se imputan todos los costos por concepto Impresión</t>
  </si>
  <si>
    <t>E14_5-2-19-001</t>
  </si>
  <si>
    <t>Arriendos Fotocopiadora</t>
  </si>
  <si>
    <t>En esta cuenta se imputan todos los costos por concepto Arriendo Fotocopia</t>
  </si>
  <si>
    <t>E14_5-2-19-002</t>
  </si>
  <si>
    <t>Insumos Y Material De Computacion</t>
  </si>
  <si>
    <t>En esta cuenta se imputan todos los costos por concepto de Insumos Computacion</t>
  </si>
  <si>
    <t>E14_5-2-19-003</t>
  </si>
  <si>
    <t>Mantencion Computacion</t>
  </si>
  <si>
    <t>En esta cuenta se imputan todos los costos por concepto de Mantencion Computadores</t>
  </si>
  <si>
    <t>E14_5-2-19-004</t>
  </si>
  <si>
    <t>Asesoria Computacionales</t>
  </si>
  <si>
    <t>En esta cuenta se imputan todos los costos por concepto de asesoria computacional</t>
  </si>
  <si>
    <t>E14_5-2-20-001</t>
  </si>
  <si>
    <t>En esta cuenta se imputan todos los costos por concepto vigilancia de los edificios de la empresa.</t>
  </si>
  <si>
    <t>E14_5-2-20-002</t>
  </si>
  <si>
    <t>Aseo Edificio</t>
  </si>
  <si>
    <t>En esta cuenta se imputan todos los costos por concepto empresa de aseo encargada de la mantención de oficinas.</t>
  </si>
  <si>
    <t>E14_5-2-20-003</t>
  </si>
  <si>
    <t>Fumigaciones Y Sanitizacion</t>
  </si>
  <si>
    <t xml:space="preserve">En esta cuenta se imputan todos los costos por concepto sanitización edificios </t>
  </si>
  <si>
    <t>E14_5-2-20-005</t>
  </si>
  <si>
    <t>Otros Gastos Administrativos</t>
  </si>
  <si>
    <t>En esta cuenta se imputan todos los costos por concepto de todo gasto no descrito en cuentas anteriores.</t>
  </si>
  <si>
    <t>E14_5-2-20-006</t>
  </si>
  <si>
    <t>Transporte de Valores y servicios de Pago</t>
  </si>
  <si>
    <t>En esta cuenta se imputan todos los costos por concepto de servicios de pagos de internet</t>
  </si>
  <si>
    <t>E14_5-2-20-007</t>
  </si>
  <si>
    <t>Informes Comerciales (Dicom)</t>
  </si>
  <si>
    <t>En esta cuenta se imputan todos los costos por concepto de Informes Comerciales</t>
  </si>
  <si>
    <t>E14_5-2-20-008</t>
  </si>
  <si>
    <t>Dispensador De Agua</t>
  </si>
  <si>
    <t>En esta cuenta se imputan todos los costos por concepto de dispensador de Agua</t>
  </si>
  <si>
    <t>E14_5-2-21-001</t>
  </si>
  <si>
    <t>Arriendo Bienes Raices</t>
  </si>
  <si>
    <t>En esta cuenta se imputan todos los costos por concepto arriendo oficina del director.</t>
  </si>
  <si>
    <t>E14_5-2-22-001</t>
  </si>
  <si>
    <t>Publicidad Y Marketing</t>
  </si>
  <si>
    <t>En esta cuenta se imputan todos los costos por concepto de Publicidad y Marketing</t>
  </si>
  <si>
    <t>E14_5-2-22-002</t>
  </si>
  <si>
    <t>Publicacion Tarifas Y Suscripciones</t>
  </si>
  <si>
    <t>En esta cuenta se imputan todos los costos por concepto de Publicaciones</t>
  </si>
  <si>
    <t>E18_8221204</t>
  </si>
  <si>
    <t>RELIQUIDACIONES DE SUBTRANSMISION</t>
  </si>
  <si>
    <t>Se carga los montos a pagar a por diferencia de precios en la subtranmision, de acuerdo al marco legal y reglamentario vigente.</t>
  </si>
  <si>
    <t>E18_8231101</t>
  </si>
  <si>
    <t>COMPENSACIONES A TERCEROS</t>
  </si>
  <si>
    <t>Se carga los montos a pagar a nuestros clientes por compensaciones por interrupciones de suministros, de acuerdo al marco legal y reglamentario vigente.</t>
  </si>
  <si>
    <t>E18_8231702</t>
  </si>
  <si>
    <t>DIFERENCIA DE PRECIO</t>
  </si>
  <si>
    <t xml:space="preserve">Se carga por diferencias de precios menores detectadas en las facturas de compra versus las ordenes de compra. Se abona esta cuenta con las eventuales regularizaciones.   </t>
  </si>
  <si>
    <t>E18_8231703</t>
  </si>
  <si>
    <t xml:space="preserve">Se carga por por otros costos de importación . Se abona esta cuenta con las eventuales regularizaciones.   </t>
  </si>
  <si>
    <t>E18_8232204</t>
  </si>
  <si>
    <t>E18_8242307</t>
  </si>
  <si>
    <t>MULTAS, INTERESES Y REAJUSTES</t>
  </si>
  <si>
    <t xml:space="preserve">Se carga por las multas cursadas por organismos fiscalizadores a la Compañía, incluidos los respectivos intereses y reajustes asociados a la misma. Se abona esta cuenta con las eventuales regularizaciones. </t>
  </si>
  <si>
    <t>E18_8242801</t>
  </si>
  <si>
    <t>DONACIONES SIN FRANQUICIA</t>
  </si>
  <si>
    <t xml:space="preserve">Se carga por los valores monetarios o en especie entregados a instituciones de beneficencia o estatales, con fines ya sea artísticos, culturales, benéficos, educacionales, de acción social u otro sin franquicias tributarias. Se abona esta cuenta con las eventuales regularizaciones.  </t>
  </si>
  <si>
    <t>E18_8261416</t>
  </si>
  <si>
    <t>E18_8261431</t>
  </si>
  <si>
    <t>JUBILACION ADICIONAL NO ACTUARIAL</t>
  </si>
  <si>
    <t xml:space="preserve">Se carga por la jubilación adicional que beneficia a aquellos trabajadores que reúnan las condiciones necesarias para jubilar u obtener pensión de vejez o invalidez total, según lo establecido en los Contratos Colectivos. Se abona por las posibles regularizaciones a estos cargos.  </t>
  </si>
  <si>
    <t>E18_8261450</t>
  </si>
  <si>
    <t>JUBILACION ADICIONAL ACTUARIAL</t>
  </si>
  <si>
    <t xml:space="preserve">Se carga por el gasto provisionado asociado a las jubilaciones adicionales, según normativa IFRS y Contratos Colectivos. Se abona por las posibles regularizaciones a estos cargos.  </t>
  </si>
  <si>
    <t>E18_8231104</t>
  </si>
  <si>
    <t>COMPENSACIONES INSTRUIDAS</t>
  </si>
  <si>
    <t>Se carga los montos a pagar a nuestros clientes por compensaciones instruidas por la SEC por interrupciones de suministros, de acuerdo al marco legal y reglamentario vigente.</t>
  </si>
  <si>
    <t>E18_8261441</t>
  </si>
  <si>
    <t>SEGUROS ACCIDENTES PERSONALES</t>
  </si>
  <si>
    <t xml:space="preserve">Se carga por los gastos incurridos por los Seguros accidendentes personales que cubren a los empleados que pertenecen a la compañía. Se abona esta cuenta con las eventuales regularizaciones.  </t>
  </si>
  <si>
    <t>E18_8621805</t>
  </si>
  <si>
    <t>RECUPERACION DE GASTOS</t>
  </si>
  <si>
    <t>Se abona por la recuperacion de gastos que la empresa cancela por cuenta de las empresas relacionadas, se carga por las regularizaciones.</t>
  </si>
  <si>
    <t>E18_8032003</t>
  </si>
  <si>
    <t>INGRESOS POR CONSTRUCCION OBRAS TRANSM. ADICIONAL</t>
  </si>
  <si>
    <t>Se abona por los ingresos facturados por la construcción de obras de transmisión adicional. Se carga por anulaciones, notas de créditos y eventuales regularizaciones.</t>
  </si>
  <si>
    <t>E18_8032403</t>
  </si>
  <si>
    <t>SERVICIO DE ASESORIAS TECNICAS</t>
  </si>
  <si>
    <t>El abono corresponde a ingresos obtenidos por los servicios de asesorías técnicas, que es solicitada por clientes. Se carga: Por las anulaciones, notas de créditos y eventuales regularizaciones.</t>
  </si>
  <si>
    <t>E18_8242701</t>
  </si>
  <si>
    <t>PROVISION INCOBRABLES POR VENTA DE ENERGIA</t>
  </si>
  <si>
    <t>Se carga por el incremento de la perdida esperada producto de la morosidad de la compañía. Se abona por los castigos del período anterior.</t>
  </si>
  <si>
    <t>E18_8242703</t>
  </si>
  <si>
    <t>PROVISION INCOB DEUDORES VARIOS</t>
  </si>
  <si>
    <t>Registra el movimiento de los ajustes de deudas varias estimadas como incobrables, de aquellos deudores morosos ajenos a la operación de la empresa.</t>
  </si>
  <si>
    <t>E18_8242706</t>
  </si>
  <si>
    <t>CASTIGO DEUDORES COMERCIALES</t>
  </si>
  <si>
    <t>Se carga por la deuda castigada del periodo que habiendo efectuado todas las acciones de deuda no se ha logrado obtener resultado de recuperación, la cual es avalada por medio de un certificado de castigo emitido por abogados (cumplimiento al articulo N° 31 inciso tercero Decreto Ley N° 844 de 1976).
Se abona por la reversa de castigos del periodo.</t>
  </si>
  <si>
    <t>E18_8242707</t>
  </si>
  <si>
    <t>CASTIGO FINANCIERO DEUDORES COMERCIALES</t>
  </si>
  <si>
    <t xml:space="preserve">Se carga por los castigos del período, por Deudores por Venta de difícil recuperación. Se abona por la reversa de castigos por la recuperacion del período anterior.  </t>
  </si>
  <si>
    <t>E22_530210300</t>
  </si>
  <si>
    <t>Costo Uso Instal Tercer para Transmisión</t>
  </si>
  <si>
    <t>En esta cuenta se imputan gastos asociados a Costo Uso Instalaciones a Terceros para Transmisión</t>
  </si>
  <si>
    <t>E22_530220100</t>
  </si>
  <si>
    <t>Peajes Cobrados x Arriendo de LLTx</t>
  </si>
  <si>
    <t>Gasto por arriendo de instalaciones de transmisión, tales como paños en cabecera de alimentador.</t>
  </si>
  <si>
    <t>E22_530310400</t>
  </si>
  <si>
    <t>Filtros - Sellos - Bujías Gx</t>
  </si>
  <si>
    <t>En esta cuenta se imputan egresos de generación por consumo de filtros, sellos y bujías para su uso en generación de energía.</t>
  </si>
  <si>
    <t>E22_540110900</t>
  </si>
  <si>
    <t>Aporte Seguro Cesantía</t>
  </si>
  <si>
    <t>En esta cuenta se imputa como egreso el pago del aporte al seguro de cesantía.</t>
  </si>
  <si>
    <t>E22_540111000</t>
  </si>
  <si>
    <t>Aporte Mutual de Seguridad</t>
  </si>
  <si>
    <t>En esta cuenta se imputa como egreso el pago del aporte a la Mutual de Seguridad.</t>
  </si>
  <si>
    <t>E22_540111700</t>
  </si>
  <si>
    <t>Aporte Seguro Invalidez y Sobrevivencia</t>
  </si>
  <si>
    <t>En esta cuenta se imputa como egreso el pago del seguro de invalidez y sobrevivencia</t>
  </si>
  <si>
    <t>E22_540130100</t>
  </si>
  <si>
    <t>Estudiantes en Práctica</t>
  </si>
  <si>
    <t>En esta cuenta se imputa como egreso los gastos en remuneraciones de los estudiantes en práctica.</t>
  </si>
  <si>
    <t>E22_540130200</t>
  </si>
  <si>
    <t>Personal a Honorarios</t>
  </si>
  <si>
    <t>En esta cuenta se imputa como egreso los gastos en remuneraciones del personal a honorarios</t>
  </si>
  <si>
    <t>E22_540160100</t>
  </si>
  <si>
    <t>Ajuste Remuneraciones Empr. Relacionadas</t>
  </si>
  <si>
    <t>En esta cuenta se imputan como egresos los ajustes de remuneraciones entre SAESA/FRONTEL (empresas relacionadas).</t>
  </si>
  <si>
    <t>E22_540210400</t>
  </si>
  <si>
    <t>Seguros y Accidentes del Trabajo</t>
  </si>
  <si>
    <t>En esta cuenta se imputan como egresos los gastos correspondientes a Seguros y Accidentes del Trabajo</t>
  </si>
  <si>
    <t>E22_540211700</t>
  </si>
  <si>
    <t>Gastos Derivados Contratación Personal</t>
  </si>
  <si>
    <t>En esta cuenta se imputan como egresos los gastos derivados del proceso de contratación de personal (entrevistas, formularios, etc.).</t>
  </si>
  <si>
    <t>E22_540220100</t>
  </si>
  <si>
    <t>EPP (Elementos de Protección Personal)</t>
  </si>
  <si>
    <t>En esta cuenta se imputan como egresos los gastos por la compra de elementos de protección para el personal: cascos, antiparras, guantes, zapatos de seguridad, etc.</t>
  </si>
  <si>
    <t>E22_540230100</t>
  </si>
  <si>
    <t>Cursos Capacitación</t>
  </si>
  <si>
    <t>En esta cuenta se imputan como egresos los gastos correspondientes al pago de los costos de los cursos de capacitación (No incluye la logística asociada a los mismos).</t>
  </si>
  <si>
    <t>E22_550310200</t>
  </si>
  <si>
    <t>Mater Rptos Sumin Comunes - Mant Sist Gx</t>
  </si>
  <si>
    <t>En esta cuenta se imputan otros egresos pagados por el uso de materiales, repuestos y suministros comunes en la mantención del sistema de generación.</t>
  </si>
  <si>
    <t>Devueltas Panel</t>
  </si>
  <si>
    <t>E22_550310300</t>
  </si>
  <si>
    <t>Flete de Mater - Mantenimiento Sist. Gx</t>
  </si>
  <si>
    <t>En esta cuenta se imputan otros egresos pagadas por la realización de flete de materiales desde las bodegas para la mantención del sistema de generación.</t>
  </si>
  <si>
    <t>E22_550330100</t>
  </si>
  <si>
    <t>Contratistas - Mantenim Sist. Generación</t>
  </si>
  <si>
    <t>En esta cuenta se imputan otros egresos por servicios prestados por Contratistas Mantenimiento de las centrales de Generación</t>
  </si>
  <si>
    <t>E22_550350100</t>
  </si>
  <si>
    <t>Contratistas - Operación Sist Generación</t>
  </si>
  <si>
    <t>En esta cuenta se imputan otros egresos generados en la prestación de servicios de Contratistas en la Operación de las centrales del Sistemas de Generación.</t>
  </si>
  <si>
    <t>E22_550350200</t>
  </si>
  <si>
    <t>Mater y Sumin Comunes - Operac Sist Gx</t>
  </si>
  <si>
    <t>En esta cuenta se imputan otros egresos por el uso/consumo de Materiales y Suministros Comunes para la operación del Sistema de Generación</t>
  </si>
  <si>
    <t>E22_550350300</t>
  </si>
  <si>
    <t>Flete - Operación Sistema Generación</t>
  </si>
  <si>
    <t>En esta cuenta se imputan otros egresos de fletes de materiales descritos anteriormente y de los considerados en ítem de variables, tales como filtros, aceite, fusibles y otros</t>
  </si>
  <si>
    <t>E22_550410100</t>
  </si>
  <si>
    <t>Materiales Control de Pérdida</t>
  </si>
  <si>
    <t>En esta cuenta se imputan otros egresos por concepto de materiales, provenientes de los almacenes de la empresa, para el mantenimiento de empalmes, medidores y control de pérdidas.</t>
  </si>
  <si>
    <t>E22_550460100</t>
  </si>
  <si>
    <t>Costo de denuncias de fraude (hurto de energía eléctrica).</t>
  </si>
  <si>
    <t>En esta cuenta se imputan las bonificaciones a contratistas y brigadas que andan en terreno y detectan hurto de energía a los clientes y lo denuncian. Este plan de bonificaciones colabora con la reducción de los niveles de pérdida no técnica de las empresas distribuidoras de Grupo SAESA.</t>
  </si>
  <si>
    <t>E22_550470200</t>
  </si>
  <si>
    <t>Materiales Mantenimiento Empalmes</t>
  </si>
  <si>
    <t>En esta cuenta se imputan como egresos los costos de material destinado al mantenimiento de empalmes</t>
  </si>
  <si>
    <t>E22_550510100</t>
  </si>
  <si>
    <t>Compensaciones Interrupción de Servicio</t>
  </si>
  <si>
    <t>En esta cuenta se imputan como otros egresos las compensaciones efectuadas a clientes por interrupción del servicio eléctrico.</t>
  </si>
  <si>
    <t>E22_550520100</t>
  </si>
  <si>
    <t>Arreglo de Equipos - Presentaciones</t>
  </si>
  <si>
    <t>En esta cuenta se imputan como otros egresos el arreglo de equipos quemados por variaciones del suministro eléctrico.</t>
  </si>
  <si>
    <t>E22_550520200</t>
  </si>
  <si>
    <t>Indemnizaciones por Presentaciones</t>
  </si>
  <si>
    <t>En esta cuenta se imputan como otros egresos las indemnizaciones a terceros por irregularidades del servicio eléctrico</t>
  </si>
  <si>
    <t>E22_550520300</t>
  </si>
  <si>
    <t>Indemnizaciones a Terceros por Accidente</t>
  </si>
  <si>
    <t>Considera pagos a terceros por accidentes originados en instalaciones de la empresa</t>
  </si>
  <si>
    <t>E22_550530100</t>
  </si>
  <si>
    <t>Pago Multas a SEC</t>
  </si>
  <si>
    <t>En esta cuenta se imputan como otros egresos pago de multas a la SEC (calidad de servicio, etc.)</t>
  </si>
  <si>
    <t>E22_550540100</t>
  </si>
  <si>
    <t>Costo por Generación Eventual</t>
  </si>
  <si>
    <t>Esta cuenta considera costos de generación facturados por SAGESA por requerimientos de calidad de servicio</t>
  </si>
  <si>
    <t>E22_550810300</t>
  </si>
  <si>
    <t>Comunicados Internos</t>
  </si>
  <si>
    <t>En esta cuenta se imputan como otros egresos gastos por comunicados internos (Boletines/Afiches Seguridad)</t>
  </si>
  <si>
    <t>E22_550810400</t>
  </si>
  <si>
    <t>Suscripciones Diarios, Revistas Manuales</t>
  </si>
  <si>
    <t>En esta cuenta se imputan como otros egresos gastos por suscripciones a diarios, revistas, manuales, etc.</t>
  </si>
  <si>
    <t>E22_551010100</t>
  </si>
  <si>
    <t>Primas Seguros</t>
  </si>
  <si>
    <t>En esta cuenta se imputan como otros egresos (Seguros), los gastos incurridos en pólizas de seguros de distinto tipo (responsabilidad civil, todo riesgo, terrorismo, etc.).</t>
  </si>
  <si>
    <t>E22_551010200</t>
  </si>
  <si>
    <t>Prima Seguro Protección de Ejecutivos</t>
  </si>
  <si>
    <t>En esta cuenta se imputan otros egresos por concepto de primas de pólizas de seguros para ejecutivos</t>
  </si>
  <si>
    <t>E22_551020500</t>
  </si>
  <si>
    <t>Indemnizaciones Recibidas de Terceros</t>
  </si>
  <si>
    <t>En esta cuenta se imputan ingresos percibidos de terceros por daños en las instalaciones (choque de postes).</t>
  </si>
  <si>
    <t>E22_551210200</t>
  </si>
  <si>
    <t>Costos GPS Vehiculos</t>
  </si>
  <si>
    <t>Considera costos del servicio y de mantención de GPS instalados en la flota de vehículos de la empresa.</t>
  </si>
  <si>
    <t>E22_551220100</t>
  </si>
  <si>
    <t>Combustibles Vehículos</t>
  </si>
  <si>
    <t>En esta cuenta se imputan otros egresos por el consumo de combustible para el uso de vehículos.</t>
  </si>
  <si>
    <t>E22_551240100</t>
  </si>
  <si>
    <t>Seguro Obligatorio</t>
  </si>
  <si>
    <t>En esta cuenta se imputan otros egresos los gastos en seguros obligatorios de vehículos propios.</t>
  </si>
  <si>
    <t>E22_551240200</t>
  </si>
  <si>
    <t>Permiso de Circulación</t>
  </si>
  <si>
    <t>En esta cuenta se imputan otros egresos los gastos en permisos de circulación para vehículos propios.</t>
  </si>
  <si>
    <t>E22_551510100</t>
  </si>
  <si>
    <t>Traslado aéreo nacional</t>
  </si>
  <si>
    <t>En esta cuenta se imputan otros egresos por pasajes aéreos nacionales para personal en comisión de servicio.</t>
  </si>
  <si>
    <t>E22_551510200</t>
  </si>
  <si>
    <t>Traslado aéreo internacional.</t>
  </si>
  <si>
    <t>En esta cuenta se imputan otros egresos por pasajes aéreos internacionales para personal en comisión de servicio en el extranjero.</t>
  </si>
  <si>
    <t>E22_551520100</t>
  </si>
  <si>
    <t>Traslado terrestre (buses)</t>
  </si>
  <si>
    <t>En esta cuenta se imputan otros egresos por pasajes de buses interregionales o interurbanos para personal en comisión de servicio.</t>
  </si>
  <si>
    <t>E22_551520200</t>
  </si>
  <si>
    <t>Radio taxis y Transporte de Pasajeros</t>
  </si>
  <si>
    <t>En esta cuenta se imputan otros egresos por el uso de servicio de radiotaxis y transporte de pasajeros para personal en comisión de servicio.</t>
  </si>
  <si>
    <t>E22_551520300</t>
  </si>
  <si>
    <t>Peajes Carreteros y Estacionamiento</t>
  </si>
  <si>
    <t>En esta cuenta se imputan otros egresos por Pago de Peajes Carreteros y Estacionamientos para funcionarios en comisión de servicio.</t>
  </si>
  <si>
    <t>E22_551530100</t>
  </si>
  <si>
    <t>Alojamiento</t>
  </si>
  <si>
    <t>En esta cuenta se imputan otros egresos por Servicio de Alojamiento para funcionarios en comisión de servicio.</t>
  </si>
  <si>
    <t>E22_551530200</t>
  </si>
  <si>
    <t>Alimentación</t>
  </si>
  <si>
    <t>En esta cuenta se imputan otros egresos por gastos de alimentación de funcionarios en comisión de servicio.</t>
  </si>
  <si>
    <t>E22_551610100</t>
  </si>
  <si>
    <t>Telefonía Fija</t>
  </si>
  <si>
    <t>En esta cuenta se imputan como otros egresos por contrato de cargo fijo telefónico.</t>
  </si>
  <si>
    <t>E22_551620100</t>
  </si>
  <si>
    <t>Telefonía Celular</t>
  </si>
  <si>
    <t>En esta cuenta se imputan otros egresos por gastos de telefonía celular.</t>
  </si>
  <si>
    <t>E22_551630300</t>
  </si>
  <si>
    <t>Comunicación SCADA Generación</t>
  </si>
  <si>
    <t>En esta cuenta se imputan otros egresos por el pago por el Sistema de Adquisición de Datos y Control de supervisión (SCADA) de generación.</t>
  </si>
  <si>
    <t>E22_551710100</t>
  </si>
  <si>
    <t>Agua - Gasto Oficina</t>
  </si>
  <si>
    <t>En esta cuenta se imputan otros egresos por el consumo de agua.</t>
  </si>
  <si>
    <t>E22_551710200</t>
  </si>
  <si>
    <t>Energía Eléctrica - Gasto Oficina</t>
  </si>
  <si>
    <t>En esta cuenta se imputan otros egresos por consumo de energía eléctrica.</t>
  </si>
  <si>
    <t>E22_551710400</t>
  </si>
  <si>
    <t>Dispensadores Agua</t>
  </si>
  <si>
    <t>En esta cuenta se imputan otros egresos por arriendo de dispensadores de agua y botellas de agua para su consumo.</t>
  </si>
  <si>
    <t>E22_551760100</t>
  </si>
  <si>
    <t>Materiales de Oficina</t>
  </si>
  <si>
    <t>En esta cuenta se imputan otros egresos por yodos los artículos menores de oficina (lápices, clips, corchetes, etc.).</t>
  </si>
  <si>
    <t>E22_551760200</t>
  </si>
  <si>
    <t>Papelería</t>
  </si>
  <si>
    <t>En esta cuenta se imputan otros egresos por el papel para impresoras y fotocopiadoras, sobres.</t>
  </si>
  <si>
    <t>E22_551770200</t>
  </si>
  <si>
    <t>Fotocopias Costo Variable</t>
  </si>
  <si>
    <t>En esta cuenta se imputan otros egresos por Costo variable de fotocopias (sin incluir papel). Incluye Mantenimientos.</t>
  </si>
  <si>
    <t>E22_551780100</t>
  </si>
  <si>
    <t>Gastos Notariales</t>
  </si>
  <si>
    <t>En esta cuenta se imputan otros egresos por gastos por notarialización de documentos y así como trámites notariales.</t>
  </si>
  <si>
    <t>E22_551790100</t>
  </si>
  <si>
    <t>Logística de Reuniones</t>
  </si>
  <si>
    <t>En esta cuenta se imputan otros egresos pagos por arriendos de salones, galletas, café, servicios de atención.</t>
  </si>
  <si>
    <t>E22_551910100</t>
  </si>
  <si>
    <t>Contribuciones Bienes Raíces</t>
  </si>
  <si>
    <t>En esta cuenta se imputan otros egresos por el concepto de pago de contribuciones por los bienes raíces de la empresa.</t>
  </si>
  <si>
    <t>E22_551910200</t>
  </si>
  <si>
    <t>Patentes Comerciales</t>
  </si>
  <si>
    <t>En esta cuenta se imputan otros egresos por el concepto de pago de patentes comerciales.</t>
  </si>
  <si>
    <t>E22_551910300</t>
  </si>
  <si>
    <t>Multas</t>
  </si>
  <si>
    <t>En esta cuenta se imputan otros egresos por el pago de multas impuestas por el SII:</t>
  </si>
  <si>
    <t>E22_552110100</t>
  </si>
  <si>
    <t>Ganancias por deterioro y reversos de pérdidas por deterioro (Pérdidas por deterioro) determinado de acuerdo con NIIF 9 sobre activos financieros</t>
  </si>
  <si>
    <t>Deudores Venta Energía</t>
  </si>
  <si>
    <t>En esta cuenta se imputan como otros egresos las provisiones y castigos por incobrables de venta de electricidad</t>
  </si>
  <si>
    <t>E22_552110110</t>
  </si>
  <si>
    <t>Condonación deuda Vta. Energía</t>
  </si>
  <si>
    <t>En esta cuenta se imputan como egresos las provisiones por condonación de deudores por venta de energía</t>
  </si>
  <si>
    <t>E22_552110200</t>
  </si>
  <si>
    <t>Deudores en Cobranza Judicial</t>
  </si>
  <si>
    <t>En esta cuenta se imputan como otros egresos las provisiones y castigos por incobrables de venta de otro servicios</t>
  </si>
  <si>
    <t>E22_552110300</t>
  </si>
  <si>
    <t>Obsolescencia Mater y Ajuste Inventarios</t>
  </si>
  <si>
    <t xml:space="preserve">En esta cuenta se imputan como otros egresos las provisiones y castigo por la obsolescencia de materiales </t>
  </si>
  <si>
    <t>E22_552220100</t>
  </si>
  <si>
    <t>Cuotas Sociales</t>
  </si>
  <si>
    <t>En esta cuenta se imputan como otros egresos costo de cuotas sociales canceladas a instituciones gremiales, sociales, culturales, y otras organizaciones en que la empresa tenga calidad de asociado (ASEL, Bolsa de Comercio, Deposito Central de Valores).</t>
  </si>
  <si>
    <t>E22_552220200</t>
  </si>
  <si>
    <t>Otros - Varios</t>
  </si>
  <si>
    <t>En esta cuenta se imputan como otros egresos gastos no posibles de incluir en las clasificaciones anteriores.</t>
  </si>
  <si>
    <t>E22_552220300</t>
  </si>
  <si>
    <t>Factor de Flete</t>
  </si>
  <si>
    <t>Esta cuenta considera costos de valor de flete de materiales.</t>
  </si>
  <si>
    <t>E22_552510200</t>
  </si>
  <si>
    <t>Materiales Mant. Correctivo Dx</t>
  </si>
  <si>
    <t>En esta cuenta se imputan como egresos los costos de material destinado a la reparación correctiva de instalaciones de distribución (distintas a las de actividades comerciales), proporcionados por los contratistas o por imputaciones directas del módulo de MM.  Se deben incluir en esta cuenta, además de los materiales de estructuras (postes, ferretería y aisladores), el aceite para transformadores y reconectadores, cinta aislante, repuestos para desconectadores y equipos de medida y otros</t>
  </si>
  <si>
    <t>E22_552520200</t>
  </si>
  <si>
    <t>Materiales Mant. Preventivo Dx</t>
  </si>
  <si>
    <t>En esta cuenta se imputan como egresos los costos de materiales destinados a la mantención preventiva de instalaciones de distribución</t>
  </si>
  <si>
    <t>E22_552530100</t>
  </si>
  <si>
    <t>Herramientas Menores Dx</t>
  </si>
  <si>
    <t>En esta cuenta se imputan como egresos los costos de herramientas menores que no clasifican como Elemento de Protección Personal y/o como Activo Fijo, tales como: alicates, trepaderas, guantes, estrobos, atornilladores, llaves, conos de señalización y otros</t>
  </si>
  <si>
    <t>E22_552610200</t>
  </si>
  <si>
    <t>Materiales - Mant. Correctivo Tx</t>
  </si>
  <si>
    <t>En esta cuenta se imputan como egresos los costos de material destinado a la reparación correctiva de instalaciones de transmisión, proporcionados por los contratistas o por imputaciones directas del módulo de MM.  Se deben incluir en esta cuenta, además de los materiales de estructuras (postes, ferretería y aisladores), el aceite para transformadores y reconectadores, cinta aislante, repuestos para desconectadores y equipos de medida y otros</t>
  </si>
  <si>
    <t>E22_552620200</t>
  </si>
  <si>
    <t>Materiales - Mant. Preventivo Tx</t>
  </si>
  <si>
    <t>En esta cuenta se imputan como egresos los costos de materiales destinados a la mantención preventiva de instalaciones de transmisión</t>
  </si>
  <si>
    <t>E22_552620300</t>
  </si>
  <si>
    <t>Fletes - Mant. Preventivo Tx</t>
  </si>
  <si>
    <t>En esta cuenta se imputan como egresos los costos de flete de materiales descritos en la 552620200</t>
  </si>
  <si>
    <t>E22_552630100</t>
  </si>
  <si>
    <t>Herramientas Menores - Tx</t>
  </si>
  <si>
    <t>E22_552720100</t>
  </si>
  <si>
    <t>Resp Social y Donaciones (kn certificad)</t>
  </si>
  <si>
    <t>En esta cuenta se imputan como otros egresos los costos de las acciones relacionadas con la responsabilidad social y donaciones a instituciones de beneficencia tales como: campaña 1+1 del Hogar de Cristo, SAESA educa y otras</t>
  </si>
  <si>
    <t>E22_552730300</t>
  </si>
  <si>
    <t>Acción Social</t>
  </si>
  <si>
    <t>En esta cuenta se imputan los costos de actividades de acción social de beneficencia (Campaña Yo Te Abrigo, Navidad, útiles escolares, a la escuela con energía, entre otras) y aportes a la comunidad (donación de frazadas, ayuda a hogares).</t>
  </si>
  <si>
    <t>E22_552740100</t>
  </si>
  <si>
    <t>Marketing Corporativo Externo</t>
  </si>
  <si>
    <t>En esta cuenta se imputan los costos de marketing corporativo externo, tales como: elementos promocionales (lápices, llaveros, calendarios); mantención y manufactura de letreros y señalética para oficinas; eventos, seminarios y reuniones con clientes; vestuarios corporativo para personal de contratistas en oficinas de atención de público; tarjetas de presentación; auspicios de eventos (ferias, seminarios y otros); actividades con la prensa; auspicios a clubes deportivos (club deportes Osorno, Pto. Montt y otros)</t>
  </si>
  <si>
    <t>E22_620520100</t>
  </si>
  <si>
    <t>Egresos x Venta Equipos Telefonía Movil</t>
  </si>
  <si>
    <t>En esta cuenta se imputan los egresos por la compra y consumos desde existencias de equipos telefónicos móviles para la venta.</t>
  </si>
  <si>
    <t>E22_620550100</t>
  </si>
  <si>
    <t>Egresos por Venta de Electrodomesticos</t>
  </si>
  <si>
    <t xml:space="preserve">Esta cuenta de egreso incluye costos directos de los equipos, facilitadores, fletes de fábrica a bodega y otros.  </t>
  </si>
  <si>
    <t>E22_620580400</t>
  </si>
  <si>
    <t>Otros Retail</t>
  </si>
  <si>
    <t>En esta cuenta se imputan otros costos atribuibles a la venta de retail.</t>
  </si>
  <si>
    <t>E22_620580500</t>
  </si>
  <si>
    <t>Egresos por Ef. Energética</t>
  </si>
  <si>
    <t>En esta cuenta se imputan costos relacionados a proyectos de Eficiencia Energética</t>
  </si>
  <si>
    <t>E22_620590100</t>
  </si>
  <si>
    <t>Provisiones Incobrables Retail</t>
  </si>
  <si>
    <t>Esta cuenta considera provisiones y castigos por deudores por venta de artículos de retail (Telefonía, electrodomésticos y otros)</t>
  </si>
  <si>
    <t>E22_620590200</t>
  </si>
  <si>
    <t>Obsolescencia Materiales Retail</t>
  </si>
  <si>
    <t>Esta cuenta considera provisión por obsolescencia de equipos de retail</t>
  </si>
  <si>
    <t>E22_620610100</t>
  </si>
  <si>
    <t>Cto Mater y Equip (Valor Libro) a Tercer</t>
  </si>
  <si>
    <t>En esta cuenta se imputan como egresos, el costo de materiales y equipos vendidos a terceros (a valor Libro).</t>
  </si>
  <si>
    <t>E22_620610200</t>
  </si>
  <si>
    <t>Egreso x Vta Mat x Inspec de Sumin Indiv</t>
  </si>
  <si>
    <t>En esta cuenta se imputan como egresos, el costo de materiales resultantes de la inspección de Suministros Individual.</t>
  </si>
  <si>
    <t>E22_621010100</t>
  </si>
  <si>
    <t>Honorarios Directores</t>
  </si>
  <si>
    <t>En esta cuenta se imputan los costos por honorarios de directores por su asistencia a sesiones</t>
  </si>
  <si>
    <t>E22_621110400</t>
  </si>
  <si>
    <t>Castigo IVA</t>
  </si>
  <si>
    <t>En esta cuenta se imputan otros egresos por IVA no recuperable.</t>
  </si>
  <si>
    <t>E22_621110500</t>
  </si>
  <si>
    <t>Otros Egresos No Operacionales</t>
  </si>
  <si>
    <t>En esta cuenta se imputan otros egresos no identificados</t>
  </si>
  <si>
    <t>E22_621110700</t>
  </si>
  <si>
    <t>Ajuste Impuesto a la Renta (Egreso)</t>
  </si>
  <si>
    <t>Considera ajustes por  diferencia (gasto) entre provisión año anterior y declaración de renta</t>
  </si>
  <si>
    <t>E22_621340100</t>
  </si>
  <si>
    <t>Egresos varios no regulados</t>
  </si>
  <si>
    <t>Considera egresos varios no regulados de la empresa</t>
  </si>
  <si>
    <t>E22_551310200</t>
  </si>
  <si>
    <t>Arriendo Edif. y Ofic. a Terceros IFRS16</t>
  </si>
  <si>
    <t>En esta cuenta se imputan valores de arriendo de acuerdo a los criterios de IFRS16</t>
  </si>
  <si>
    <t>E22_551410500</t>
  </si>
  <si>
    <t>Arriendo de Instalaciones Terceros IFRS1</t>
  </si>
  <si>
    <t>En esta cuenta se imputan valores de arriendo de acuerdo a los criterios de IFRS1</t>
  </si>
  <si>
    <t>E22_620590110</t>
  </si>
  <si>
    <t>Condonación deuda Retail</t>
  </si>
  <si>
    <t>E22_621110900</t>
  </si>
  <si>
    <t>Menor Gasto por Operaciones Discontinuadas</t>
  </si>
  <si>
    <t>Incluye el menor gasto por operaciones de Frontel Transmisión, empresa creada para cumplir con las exigencias de Giro Exclusivo de distribución.</t>
  </si>
  <si>
    <t>E22_551010300</t>
  </si>
  <si>
    <t>Devolución por Cobertura de Seguro</t>
  </si>
  <si>
    <t>Esta cuenta considera indemnización de siniestros pagados por la compañía aseguradora.</t>
  </si>
  <si>
    <t>E22_530111100</t>
  </si>
  <si>
    <t>Petróleo NTDx</t>
  </si>
  <si>
    <t>En esta cuenta se imputan costos de Diesel usado por Centrales de Gx con uso exclusivo dentro de los planes de mejorar los índices de la NTDx</t>
  </si>
  <si>
    <t>E22_530111300</t>
  </si>
  <si>
    <t>Lubricantes NTDx</t>
  </si>
  <si>
    <t>En esta cuenta se imputan gastos asociados a Lubricantes utilizados por Centrales de Gx con uso exclusivo para NTDx</t>
  </si>
  <si>
    <t>E23_530111100</t>
  </si>
  <si>
    <t>E23_530111300</t>
  </si>
  <si>
    <t>E23_530310400</t>
  </si>
  <si>
    <t>E23_540110900</t>
  </si>
  <si>
    <t>E23_540111000</t>
  </si>
  <si>
    <t>E23_540111700</t>
  </si>
  <si>
    <t>E23_540130200</t>
  </si>
  <si>
    <t>E23_540160100</t>
  </si>
  <si>
    <t>E23_540220100</t>
  </si>
  <si>
    <t>E23_540230100</t>
  </si>
  <si>
    <t>E23_550310100</t>
  </si>
  <si>
    <t>Rpto Fabric o Específ Equip-Mant Sist Gx</t>
  </si>
  <si>
    <t>En esta cuenta se imputan otros egresos pagados por el uso de repuestos del fabricante o, específicos equipos en la mantención de los sistemas de generación.</t>
  </si>
  <si>
    <t>E23_550310200</t>
  </si>
  <si>
    <t>E23_550310300</t>
  </si>
  <si>
    <t>E23_550330100</t>
  </si>
  <si>
    <t>E23_550350100</t>
  </si>
  <si>
    <t>E23_550350200</t>
  </si>
  <si>
    <t>E23_550350300</t>
  </si>
  <si>
    <t>E23_550410100</t>
  </si>
  <si>
    <t>E23_550460100</t>
  </si>
  <si>
    <t>E23_550470200</t>
  </si>
  <si>
    <t>E23_550540100</t>
  </si>
  <si>
    <t>E23_550810400</t>
  </si>
  <si>
    <t>E23_551210200</t>
  </si>
  <si>
    <t>E23_551220100</t>
  </si>
  <si>
    <t>E23_551240100</t>
  </si>
  <si>
    <t>E23_551240200</t>
  </si>
  <si>
    <t>E23_551510100</t>
  </si>
  <si>
    <t>E23_551510200</t>
  </si>
  <si>
    <t>E23_551520100</t>
  </si>
  <si>
    <t>E23_551520200</t>
  </si>
  <si>
    <t>E23_551520300</t>
  </si>
  <si>
    <t>E23_551530100</t>
  </si>
  <si>
    <t>E23_551530200</t>
  </si>
  <si>
    <t>E23_551610100</t>
  </si>
  <si>
    <t>E23_551620100</t>
  </si>
  <si>
    <t>E23_551630300</t>
  </si>
  <si>
    <t>E23_551710100</t>
  </si>
  <si>
    <t>E23_551710200</t>
  </si>
  <si>
    <t>E23_551710300</t>
  </si>
  <si>
    <t>Gas - Gasto Oficina</t>
  </si>
  <si>
    <t>En esta cuenta se imputan otros egresos por consumo de gas de oficina.</t>
  </si>
  <si>
    <t>E23_551710400</t>
  </si>
  <si>
    <t>E23_551760100</t>
  </si>
  <si>
    <t>E23_551760200</t>
  </si>
  <si>
    <t>E23_551770100</t>
  </si>
  <si>
    <t>Arriendo Fotocopiadoras</t>
  </si>
  <si>
    <t>En esta cuenta se imputan otros egresos por el arriendo de maquinas fotocopiadoras.</t>
  </si>
  <si>
    <t>E23_551770200</t>
  </si>
  <si>
    <t>E23_551780100</t>
  </si>
  <si>
    <t>E23_551790100</t>
  </si>
  <si>
    <t>E23_552110100</t>
  </si>
  <si>
    <t>E23_552110110</t>
  </si>
  <si>
    <t>E23_552110200</t>
  </si>
  <si>
    <t>E23_552220200</t>
  </si>
  <si>
    <t>E23_552220300</t>
  </si>
  <si>
    <t>E23_552510200</t>
  </si>
  <si>
    <t>E23_552510300</t>
  </si>
  <si>
    <t>Fletes Mant. Correctivo Dx</t>
  </si>
  <si>
    <t>E23_552520200</t>
  </si>
  <si>
    <t>E23_552530100</t>
  </si>
  <si>
    <t>E23_552720100</t>
  </si>
  <si>
    <t>E23_552730300</t>
  </si>
  <si>
    <t>E23_552740100</t>
  </si>
  <si>
    <t>E23_552750100</t>
  </si>
  <si>
    <t>Marketing Corporativo Interno</t>
  </si>
  <si>
    <t>En esta cuenta se imputan los costos de confección e impresión de boletín interno, obsequios proporcionales al personal (llaveros, mouse, lápices y otros), campaña cliente incógnito y otros</t>
  </si>
  <si>
    <t>E23_620910100</t>
  </si>
  <si>
    <t>Representación CDEC SIC</t>
  </si>
  <si>
    <t>Esta cuenta considera costos netos por representación de la empresa en CDEC SIC</t>
  </si>
  <si>
    <t>E23_540130100</t>
  </si>
  <si>
    <t>E23_540210400</t>
  </si>
  <si>
    <t>E23_540210900</t>
  </si>
  <si>
    <t>Elementos de Protección Personal</t>
  </si>
  <si>
    <t>En esta cuenta se imputan como egresos los gastos correspondientes a Ropa de Trabajo Administrativa (no Incluye Elementos de Protección Personal).</t>
  </si>
  <si>
    <t>E23_540211700</t>
  </si>
  <si>
    <t>E23_550810300</t>
  </si>
  <si>
    <t>E23_551010100</t>
  </si>
  <si>
    <t>E23_551010200</t>
  </si>
  <si>
    <t>E23_551020500</t>
  </si>
  <si>
    <t>E23_551910100</t>
  </si>
  <si>
    <t>E23_551910200</t>
  </si>
  <si>
    <t>E23_552110300</t>
  </si>
  <si>
    <t>E23_552220100</t>
  </si>
  <si>
    <t>E23_621010100</t>
  </si>
  <si>
    <t>E23_551310200</t>
  </si>
  <si>
    <t>E23_551410500</t>
  </si>
  <si>
    <t>E23_620510100</t>
  </si>
  <si>
    <t>Costo Materiales y Equipos Calefacción</t>
  </si>
  <si>
    <t>En esta cuenta se imputan como egresos los gastos necesarios para la venta e instalación de equipos de calefacción (materiales, equipos, insumos)</t>
  </si>
  <si>
    <t>E23_620520100</t>
  </si>
  <si>
    <t>E23_620550100</t>
  </si>
  <si>
    <t>E23_620580400</t>
  </si>
  <si>
    <t>E23_620580500</t>
  </si>
  <si>
    <t>E23_620590100</t>
  </si>
  <si>
    <t>E23_620590110</t>
  </si>
  <si>
    <t>E23_620590200</t>
  </si>
  <si>
    <t>E23_620610100</t>
  </si>
  <si>
    <t>E23_620610200</t>
  </si>
  <si>
    <t>E23_621110400</t>
  </si>
  <si>
    <t>E23_621110500</t>
  </si>
  <si>
    <t>E23_621110700</t>
  </si>
  <si>
    <t>E23_621340100</t>
  </si>
  <si>
    <t>E23_550510100</t>
  </si>
  <si>
    <t>E23_550510200</t>
  </si>
  <si>
    <t>Indem Interrupción Servicio Tx Tercero</t>
  </si>
  <si>
    <t>Pago de indemnizaciones por interrupciones en transmisión.</t>
  </si>
  <si>
    <t>E23_550520100</t>
  </si>
  <si>
    <t>E23_550520200</t>
  </si>
  <si>
    <t>E23_550520300</t>
  </si>
  <si>
    <t>E23_550530100</t>
  </si>
  <si>
    <t>E23_551910300</t>
  </si>
  <si>
    <t>E23_552620200</t>
  </si>
  <si>
    <t>E23_552630100</t>
  </si>
  <si>
    <t>E24_540110900</t>
  </si>
  <si>
    <t>E24_540111000</t>
  </si>
  <si>
    <t>E24_540111700</t>
  </si>
  <si>
    <t>E24_530111100</t>
  </si>
  <si>
    <t>E24_540130200</t>
  </si>
  <si>
    <t>E24_540220100</t>
  </si>
  <si>
    <t>E24_550410100</t>
  </si>
  <si>
    <t>E24_550460100</t>
  </si>
  <si>
    <t>E24_550470200</t>
  </si>
  <si>
    <t>E24_551210200</t>
  </si>
  <si>
    <t>E24_551220100</t>
  </si>
  <si>
    <t>E24_551240100</t>
  </si>
  <si>
    <t>E24_551240200</t>
  </si>
  <si>
    <t>E24_551510100</t>
  </si>
  <si>
    <t>E24_551520100</t>
  </si>
  <si>
    <t>E24_551520200</t>
  </si>
  <si>
    <t>E24_551520300</t>
  </si>
  <si>
    <t>E24_551530100</t>
  </si>
  <si>
    <t>E24_551530200</t>
  </si>
  <si>
    <t>E24_551610100</t>
  </si>
  <si>
    <t>E24_551620100</t>
  </si>
  <si>
    <t>E24_551710100</t>
  </si>
  <si>
    <t>E24_551710200</t>
  </si>
  <si>
    <t>E24_551760100</t>
  </si>
  <si>
    <t>E24_551760200</t>
  </si>
  <si>
    <t>E24_551770200</t>
  </si>
  <si>
    <t>E24_551780100</t>
  </si>
  <si>
    <t>E24_551790100</t>
  </si>
  <si>
    <t>E24_552110100</t>
  </si>
  <si>
    <t>E24_552110110</t>
  </si>
  <si>
    <t>E24_552110200</t>
  </si>
  <si>
    <t>E24_552220200</t>
  </si>
  <si>
    <t>E24_552220300</t>
  </si>
  <si>
    <t>E24_552510200</t>
  </si>
  <si>
    <t>E24_552510300</t>
  </si>
  <si>
    <t>E24_552520200</t>
  </si>
  <si>
    <t>E24_552530100</t>
  </si>
  <si>
    <t>E24_552730300</t>
  </si>
  <si>
    <t>E24_552740100</t>
  </si>
  <si>
    <t>E24_540130100</t>
  </si>
  <si>
    <t>E24_540210400</t>
  </si>
  <si>
    <t>E24_540211700</t>
  </si>
  <si>
    <t>E24_540230100</t>
  </si>
  <si>
    <t>E24_550810300</t>
  </si>
  <si>
    <t>E24_551010100</t>
  </si>
  <si>
    <t>E24_551010200</t>
  </si>
  <si>
    <t>E24_551010300</t>
  </si>
  <si>
    <t>E24_551020500</t>
  </si>
  <si>
    <t>E24_551910100</t>
  </si>
  <si>
    <t>E24_551910200</t>
  </si>
  <si>
    <t>E24_552110300</t>
  </si>
  <si>
    <t>E24_552220100</t>
  </si>
  <si>
    <t>E24_552720100</t>
  </si>
  <si>
    <t>E24_621010100</t>
  </si>
  <si>
    <t>E24_551310200</t>
  </si>
  <si>
    <t>E24_551410500</t>
  </si>
  <si>
    <t>E24_551710400</t>
  </si>
  <si>
    <t>E24_620520100</t>
  </si>
  <si>
    <t>E24_620550100</t>
  </si>
  <si>
    <t>E24_620580400</t>
  </si>
  <si>
    <t>E24_620580500</t>
  </si>
  <si>
    <t>E24_620590100</t>
  </si>
  <si>
    <t>E24_620590110</t>
  </si>
  <si>
    <t>E24_620590200</t>
  </si>
  <si>
    <t>E24_620610100</t>
  </si>
  <si>
    <t>E24_620610200</t>
  </si>
  <si>
    <t>E24_621110400</t>
  </si>
  <si>
    <t>E24_621110500</t>
  </si>
  <si>
    <t>E24_621110700</t>
  </si>
  <si>
    <t>E24_550510100</t>
  </si>
  <si>
    <t>E24_550520100</t>
  </si>
  <si>
    <t>E24_550520200</t>
  </si>
  <si>
    <t>E24_550520300</t>
  </si>
  <si>
    <t>E24_550530100</t>
  </si>
  <si>
    <t>E24_551910300</t>
  </si>
  <si>
    <t>E25_8231905</t>
  </si>
  <si>
    <t>Se carga por los  gastos incurridos por Pólizas de Seguros que cubren los edificios, ante cualquier siniestro, relacionado con el Área de Administración y Ventas.
Se abona esta cuenta con las eventuales regularizaciones.</t>
  </si>
  <si>
    <t>E25_8231907</t>
  </si>
  <si>
    <t>E25_8241402</t>
  </si>
  <si>
    <t>E25_8241601</t>
  </si>
  <si>
    <t>E25_8241805</t>
  </si>
  <si>
    <t>Se carga por los gastos  incurridos relacionados con servicios generales. Se abona esta cuenta con las Notas de Crédito de proveedores y/o contratistas, y con las eventuales regularizaciones.</t>
  </si>
  <si>
    <t>E25_8241904</t>
  </si>
  <si>
    <t>E25_8241906</t>
  </si>
  <si>
    <t>E25_8241909</t>
  </si>
  <si>
    <t>E25_8242101</t>
  </si>
  <si>
    <t>E25_8242301</t>
  </si>
  <si>
    <t>E25_8242308</t>
  </si>
  <si>
    <t>Impuestos</t>
  </si>
  <si>
    <t>E25_8242312</t>
  </si>
  <si>
    <t>E25_8242801</t>
  </si>
  <si>
    <t>E25_8242803</t>
  </si>
  <si>
    <t>E25_8242901</t>
  </si>
  <si>
    <t>E25_8242902</t>
  </si>
  <si>
    <t>E25_8243301</t>
  </si>
  <si>
    <t>E25_8231101</t>
  </si>
  <si>
    <t>E25_8231702</t>
  </si>
  <si>
    <t>E25_8231705</t>
  </si>
  <si>
    <t xml:space="preserve">Se carga con los ajustes en saldo de materiales en los almacenes y pañoles, sujetos a autorizaciones previas. Se abona con los ajustes por sobrantes de materiales en los almacenes y pañoles, sujetos a autorizaciones previas.  </t>
  </si>
  <si>
    <t>E25_8231805</t>
  </si>
  <si>
    <t>E25_8231808</t>
  </si>
  <si>
    <t>E25_8231902</t>
  </si>
  <si>
    <t>E25_8241404</t>
  </si>
  <si>
    <t>MATERIALES ELEM ESTRUC  REDES DE ALTA Y BAJA TENSIO</t>
  </si>
  <si>
    <t>E25_8241406</t>
  </si>
  <si>
    <t>MATERIALES ELEM PARA ESTRUCTURA SUBESTACIONES</t>
  </si>
  <si>
    <t xml:space="preserve">Se carga por los gastos incurridos en insumos y materiales para estructuras. Se abona esta cuenta con las Notas de Crédito de proveedores, y con las eventuales regularizaciones. </t>
  </si>
  <si>
    <t>E25_8241407</t>
  </si>
  <si>
    <t>MATERIALES EQUIPOS ELECTRICOS</t>
  </si>
  <si>
    <t>E25_8241408</t>
  </si>
  <si>
    <t>E25_8241409</t>
  </si>
  <si>
    <t>E25_8241410</t>
  </si>
  <si>
    <t>MATERIALES EQUIPOS DE CENTRALES DE GENERACION</t>
  </si>
  <si>
    <t>Se carga por  los costos incurridos por el uso de materiales para equipos de centrales de generación. 
Se abona esta cuenta con las  Notas de Crédito de proveedores, y con las eventuales regularizaciones.</t>
  </si>
  <si>
    <t>E25_8241411</t>
  </si>
  <si>
    <t>MATERIALES PARA AUTOMATIZACION Y CONTROL</t>
  </si>
  <si>
    <t xml:space="preserve">Se carga por los gastos incurridos en insumos y materiales para automatización. Se abona esta cuenta con las Notas de Crédito de proveedores, y con las eventuales regularizaciones. </t>
  </si>
  <si>
    <t>E25_8241412</t>
  </si>
  <si>
    <t>E25_8241801</t>
  </si>
  <si>
    <t>E25_8241803</t>
  </si>
  <si>
    <t>E25_8241911</t>
  </si>
  <si>
    <t>En esta cuenta contable se imputan los gastos por concepto de Alimentación los trabajadores que se realizan por caja chica .</t>
  </si>
  <si>
    <t>E25_8242303</t>
  </si>
  <si>
    <t>E25_8242304</t>
  </si>
  <si>
    <t>E25_8242305</t>
  </si>
  <si>
    <t>E25_8242309</t>
  </si>
  <si>
    <t>IMPUESTO DE COMBUSTIBLE NO RECUPERABLE</t>
  </si>
  <si>
    <t xml:space="preserve">Se carga por el porcentaje de impuesto por la compra de combustible. Se abona esta cuenta con las Notas de Crédito de proveedores, y con las eventuales regularizaciones. </t>
  </si>
  <si>
    <t>E25_8242310</t>
  </si>
  <si>
    <t>E25_8242603</t>
  </si>
  <si>
    <t>Se carga por la compra  de espacios publicitarios en Televisión en regiones donde la Compañía está presente. Además, se incluye la producción edición de comercial.
Se abona esta cuenta con las Notas de Créditos y eventuales regularizaciones.</t>
  </si>
  <si>
    <t>E25_8242605</t>
  </si>
  <si>
    <t>E25_8242701</t>
  </si>
  <si>
    <t xml:space="preserve">Se carga por la estimación de castigos del período, por Deudores por Venta de difícil recuperación. Se abona por la reversa de castigos por la estimación del período anterior.  </t>
  </si>
  <si>
    <t>E25_8243309</t>
  </si>
  <si>
    <t>E25_8245001</t>
  </si>
  <si>
    <t>E25_8512002</t>
  </si>
  <si>
    <t>RECUPERACION DEUDAS CASTIGADAS</t>
  </si>
  <si>
    <t>Se abona por los ingresos percibidos de deudas recuperadas, que habían sido castigadas en su oportunidad. Se carga por eventuales regularizaciones.</t>
  </si>
  <si>
    <t>E25_8242307</t>
  </si>
  <si>
    <t>E25_8221205</t>
  </si>
  <si>
    <t>Gasto de administración.</t>
  </si>
  <si>
    <t>TRASPASO CARGO POR SERVICIO PUBLICO</t>
  </si>
  <si>
    <t>Cuenta en que se registran los montos transferibles al Coordinador Eléctrico Nacional producto de la recaudación por concepto de Cargo de Servicio Público, conforme a lo establecido en la normativa vigente.</t>
  </si>
  <si>
    <t>E25_8242707</t>
  </si>
  <si>
    <t>Se carga por los castigos de tipo financiero del período, por Deudores por Venta de difícil recuperación.
Se abona por la reversa de castigos del período.</t>
  </si>
  <si>
    <t>E25_8232102</t>
  </si>
  <si>
    <t>Se carga por los gastos incurridos por el Servicio de Valija Comercial. Se abona esta cuenta con las eventuales regularizaciones.</t>
  </si>
  <si>
    <t>E25_8242706</t>
  </si>
  <si>
    <t>Se carga por los castigos del período, por Deudores por Venta de difícil recuperación.
Se abona por la reversa de castigos del período.</t>
  </si>
  <si>
    <t>E25_8242001</t>
  </si>
  <si>
    <t xml:space="preserve">Se carga por los gastos incurridos por empresa en honorarios de un Conservador de Bienes Raices. Se abona esta cuenta con las eventuales regularizaciones.  </t>
  </si>
  <si>
    <t>E29_5.3.02.160</t>
  </si>
  <si>
    <t>SERVICIOS BASICOS</t>
  </si>
  <si>
    <t>Costo de servicios básicos como Agua y Luz</t>
  </si>
  <si>
    <t>E29_5.3.02.163</t>
  </si>
  <si>
    <t>TELEFONIA Y ENLACES DE DATOS</t>
  </si>
  <si>
    <t>Costo de Telefono  moviles y los enlaces de datos</t>
  </si>
  <si>
    <t>E29_5.3.02.170</t>
  </si>
  <si>
    <t>Gastos notariales y judiciales</t>
  </si>
  <si>
    <t>E29_5.3.02.175</t>
  </si>
  <si>
    <t>Suscripciones a publicaciones varias</t>
  </si>
  <si>
    <t>E29_5.3.02.180</t>
  </si>
  <si>
    <t>Fletes administrativos (insumos, papelería, etc)</t>
  </si>
  <si>
    <t>E29_5.3.02.190</t>
  </si>
  <si>
    <t>GASTOS ASAMBLEA</t>
  </si>
  <si>
    <t>Costo correspond. Aorgan. De Asamblea anua, incl Memoria y publicaciones varias</t>
  </si>
  <si>
    <t>E29_5.3.02.195</t>
  </si>
  <si>
    <t>CUOTA MORTUORIA SOCIOS</t>
  </si>
  <si>
    <t>Monto a cancelar a Socio por fallecimiento de Socio de Cooperativa</t>
  </si>
  <si>
    <t>E29_5.3.02.200</t>
  </si>
  <si>
    <t>CORREO - DESPACHO CORRESP</t>
  </si>
  <si>
    <t xml:space="preserve">Despacho  correspondencia, excluye reparto de boletas de suministro </t>
  </si>
  <si>
    <t>E29_5.3.02.201</t>
  </si>
  <si>
    <t>PUBLICACIONES TARIFAS</t>
  </si>
  <si>
    <t>Publicaciones nacionales de Tarifas</t>
  </si>
  <si>
    <t>E29_5.3.02.202</t>
  </si>
  <si>
    <t>GASTOS LIBRERÍA</t>
  </si>
  <si>
    <t>Costo de articulos de escritorio</t>
  </si>
  <si>
    <t>E29_5.3.02.203</t>
  </si>
  <si>
    <t>GASTO DE IMPRENTA</t>
  </si>
  <si>
    <t>Costo de formularios e Impresos Varios</t>
  </si>
  <si>
    <t>E29_5.3.02.204</t>
  </si>
  <si>
    <t>Costo de sevicios de aseo en edificio corporativo</t>
  </si>
  <si>
    <t>E29_5.3.02.220</t>
  </si>
  <si>
    <t>PASAJES Y GASTOS DE ESTADIA</t>
  </si>
  <si>
    <t xml:space="preserve">Costo de pasajes y estadía por viaje de trabajo del Personal </t>
  </si>
  <si>
    <t>E29_5.3.02.222</t>
  </si>
  <si>
    <t>Todos aquellos gastos generales que no caen en los aqnteriorse</t>
  </si>
  <si>
    <t>E29_5.3.02.225</t>
  </si>
  <si>
    <t>MARKETING</t>
  </si>
  <si>
    <t>Costos por marketing, e imagen corporativa</t>
  </si>
  <si>
    <t>E29_5.3.02.230</t>
  </si>
  <si>
    <t>FENACOPEL</t>
  </si>
  <si>
    <t>Financiamiento proporcional de Federacion de Coop. Electricas</t>
  </si>
  <si>
    <t>E29_5.3.04.101</t>
  </si>
  <si>
    <t>DEUDORES INCOBRABLE</t>
  </si>
  <si>
    <t>Perdida asociada a provision de posibles deudores incobrable</t>
  </si>
  <si>
    <t>E29_5.3.04.102</t>
  </si>
  <si>
    <t>CASTIGOS</t>
  </si>
  <si>
    <t>Costo del art. 13 Ley Nº 17.328 de 1970, "Liberación del pago de Consumo Electrico a Bomberos"</t>
  </si>
  <si>
    <t>E29_5.4.01.102</t>
  </si>
  <si>
    <t>SCADA STX</t>
  </si>
  <si>
    <t>Costo asociado a sistema de monitoreo remoto</t>
  </si>
  <si>
    <t>E29_5.4.01.103</t>
  </si>
  <si>
    <t>GASTOS GENERALES STX</t>
  </si>
  <si>
    <t>Gastos administrativos directamente asociados a S/E primarias</t>
  </si>
  <si>
    <t>E29_5.4.01.105</t>
  </si>
  <si>
    <t>SEGUROS STX</t>
  </si>
  <si>
    <t>Costo de las primas de seguro canceladas para proteción de S/E</t>
  </si>
  <si>
    <t>E29_5.4.03.102</t>
  </si>
  <si>
    <t>Gastos Financieros</t>
  </si>
  <si>
    <t>Multas administrativas aplicadas por instituciones como la Direccion del Trabajo, SII, etc</t>
  </si>
  <si>
    <t>E33_510108002-01-112-0155-003-000-000</t>
  </si>
  <si>
    <t>COMBUSTIBLES Y LUBRICANTES</t>
  </si>
  <si>
    <t>En esta cuenta contable se registra el valor de los combustibles y lubricantes de vehículos por parte del departamento de distribución y conservación de lineas.</t>
  </si>
  <si>
    <t>E33_510108002-01-112-0155-025-000-000</t>
  </si>
  <si>
    <t>E33_510108003-01-112-0155-003-000-000</t>
  </si>
  <si>
    <t>PERMISO CIRCULACION</t>
  </si>
  <si>
    <t>En esta cuenta se registra el gasto por concepto de permisos de circulación según lo establecido en disposiciones respectivas vigentes, por vehículos asignados adel departamento de distribución y conservación de lineas.</t>
  </si>
  <si>
    <t>E33_510108004-01-112-0155-001-000-000</t>
  </si>
  <si>
    <t xml:space="preserve">SEGURO OBLIGATORIO                                          </t>
  </si>
  <si>
    <t>En esta cuenta contable se registra el gasto por concepto del seguro obligatorio para vehículos, por parte del departamento de distribución y conservación de lineas.</t>
  </si>
  <si>
    <t>E33_510108004-01-112-0155-003-000-000</t>
  </si>
  <si>
    <t>SEGURO OBLIGATORIO</t>
  </si>
  <si>
    <t>E33_510108006-01-112-0155-003-000-000</t>
  </si>
  <si>
    <t>En esta cuenta contable se registra el gasto por concepto de arriendo de vehículos por parte del departamento de distribución y conservación de lineas.</t>
  </si>
  <si>
    <t>E33_510108006-01-112-0155-025-000-000</t>
  </si>
  <si>
    <t xml:space="preserve">ARRIENDO VEHICULOS                                          </t>
  </si>
  <si>
    <t>E33_510109003-01-112-0155-003-000-000</t>
  </si>
  <si>
    <t>En esta cuenta contable se registra el gasto por concepto de seguros de vehículos asignados a área de Gerencia Técnica y del departamento de distribución y conservación de lineas.</t>
  </si>
  <si>
    <t>E33_510102006-01-112-0155-003-000-000</t>
  </si>
  <si>
    <t>MATERIALES EN GENERAL</t>
  </si>
  <si>
    <t>En esta cuenta contable se registra el gasto por concepto materiales en general usados por parte del departamento de distribución y conservación de lineas.</t>
  </si>
  <si>
    <t>E33_510105003-01-112-0155-003-000-000</t>
  </si>
  <si>
    <t>GASTOS UNIFORMES</t>
  </si>
  <si>
    <t>En esta cuenta contable se registra el gasto por concepto de gasto de uniformes trabajo para el personal, por parte del departamento de distribución y conservación de lineas.</t>
  </si>
  <si>
    <t>E33_510105007-01-112-0155-003-000-000</t>
  </si>
  <si>
    <t>IMPLEMENTOS DE TRABAJO</t>
  </si>
  <si>
    <t>En esta cuenta contable se registra el gasto por concepto de implementos de trabajo para el personal operativo, por parte del departamento de distribución y conservación de lineas.</t>
  </si>
  <si>
    <t>E33_510101001-01-112-0155-003-000-000</t>
  </si>
  <si>
    <t>ARRIENDO DE EQUIPOS</t>
  </si>
  <si>
    <t>En esta cuenta contable se registra el gasto por concepto de arriendo de Equipos menores por parte del departamento de distribución y conservación de lineas.</t>
  </si>
  <si>
    <t>E33_510101001-01-119-0155-003-000-000</t>
  </si>
  <si>
    <t xml:space="preserve">ARRIENDO DE  EQUIPOS                                        </t>
  </si>
  <si>
    <t>En esta cuenta contable se registra el gasto por concepto de arriendo de Equipos menores por parte de la unidad de calidad y suministro de energia.</t>
  </si>
  <si>
    <t>E33_510101002-01-112-0155-003-000-000</t>
  </si>
  <si>
    <t xml:space="preserve">ARRIENDO PROPIEDADES                                        </t>
  </si>
  <si>
    <t>En esta cuenta contable se registra el gasto por concepto de arriendo de propiedades.</t>
  </si>
  <si>
    <t>E33_510102001-01-112-0155-003-000-000</t>
  </si>
  <si>
    <t>ARTICULOS DE ASEO</t>
  </si>
  <si>
    <t>En esta cuenta contable se registran los gastos incurridos en el periodo por concepto artículos de Aseo por parte del departamento de distribución y conservación de lineas.</t>
  </si>
  <si>
    <t>E33_510102001-01-112-0155-025-000-000</t>
  </si>
  <si>
    <t>E33_510102002-01-112-0155-001-000-000</t>
  </si>
  <si>
    <t>En esta cuenta contable se registran los gastos incurridos en el periodo por concepto de artículos de oficina por parte del departamento de distribución y conservación de lineas.</t>
  </si>
  <si>
    <t>E33_510102002-01-112-0155-003-000-000</t>
  </si>
  <si>
    <t>ARTICULOS DE OFICINA</t>
  </si>
  <si>
    <t>E33_510102002-01-112-0155-025-000-000</t>
  </si>
  <si>
    <t>En esta cuenta contable se registran los gastos incurridos en el periodo por concepto de artículos de oficina por parte del personal de bodega de materiales electricos.</t>
  </si>
  <si>
    <t>E33_510102004-01-001-0155-001-000-000</t>
  </si>
  <si>
    <t>INSUMOS COMPUTACIONALES</t>
  </si>
  <si>
    <t>En esta cuenta contable se registran los gastos incurridos en el periodo por concepto de Insumos Computacionales por parte del area de Distribución, Casa Matriz.</t>
  </si>
  <si>
    <t>E33_510102004-01-112-0155-001-000-000</t>
  </si>
  <si>
    <t xml:space="preserve">INSUMOS COMPUTACIONALES                                     </t>
  </si>
  <si>
    <t>En esta cuenta contable se registran los gastos incurridos en el periodo por concepto de Insumos Computacionales por parte del departamento de distribución y conservación de lineas.</t>
  </si>
  <si>
    <t>E33_510102004-01-112-0155-003-000-000</t>
  </si>
  <si>
    <t>E33_510102004-01-112-0155-025-000-000</t>
  </si>
  <si>
    <t>E33_510102006-01-112-0155-025-000-000</t>
  </si>
  <si>
    <t>E33_510105003-01-112-0155-025-000-000</t>
  </si>
  <si>
    <t xml:space="preserve">GASTOS UNIFORMES                                            </t>
  </si>
  <si>
    <t>E33_510105006-01-001-0155-003-000-000</t>
  </si>
  <si>
    <t>PRACTICANTES</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</si>
  <si>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Distribución de Energía Electrica.</t>
  </si>
  <si>
    <t>E33_510105006-01-112-0155-003-000-000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</si>
  <si>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alumnos,que desarrollaron su practica en el del departamento de distribución y conservación de lineas.</t>
  </si>
  <si>
    <t>E33_510105007-01-112-0155-025-000-000</t>
  </si>
  <si>
    <t xml:space="preserve">IMPLEMENTOS DE TRABAJO                                      </t>
  </si>
  <si>
    <t>E33_510105008-01-112-0155-003-000-000</t>
  </si>
  <si>
    <t xml:space="preserve">BOTIQUIN                                                    </t>
  </si>
  <si>
    <t>En esta cuenta se registra el valor del gasto de Botiquín,  utilizadas en las dependencias de Gerencia Tecnicay del departamento de distribución y conservación de lineas.</t>
  </si>
  <si>
    <t>E33_510106001-01-112-0155-003-000-000</t>
  </si>
  <si>
    <t>SERVICIO AGUA POTABLE</t>
  </si>
  <si>
    <t>En esta cuenta se registra el valor del consumo básico de Agua Potable, utilizadas en las distintas dependencias Gerencia Técnica y del departamento de distribución y conservación de lineas.</t>
  </si>
  <si>
    <t>E33_510106002-01-112-0155-001-000-000</t>
  </si>
  <si>
    <t xml:space="preserve">SERVICIO  DE ENERGIA ELECTRICA                              </t>
  </si>
  <si>
    <t>En esta cuenta se registra el valor del consumo básico de energía eléctrica, utilizadas en las distintas dependencias de Gerencia Técnica y del departamento de distribución y conservación de lineas.</t>
  </si>
  <si>
    <t>E33_510106002-01-112-0155-003-000-000</t>
  </si>
  <si>
    <t>SERVICIO  DE ENERGIA ELECTRICA</t>
  </si>
  <si>
    <t>E33_510106002-01-112-0155-025-000-000</t>
  </si>
  <si>
    <t>E33_510106003-01-112-0155-003-000-000</t>
  </si>
  <si>
    <t>SERVICIO TELEFONO FIJO</t>
  </si>
  <si>
    <t>En esta cuenta contable se registra los valores por concepto de comunicaciones internas y externas, a través de conexión fija, utilizadas por la cooperativa en el desarrollo de su gestión, por parte de la Gerencia Técnica y del departamento de distribución y conservación de lineas.</t>
  </si>
  <si>
    <t>E33_510106004-01-112-0155-003-000-000</t>
  </si>
  <si>
    <t>SERVICIO TELEFONO MOVIL</t>
  </si>
  <si>
    <t>En esta cuenta contable se registra los valores por concepto de comunicaciones internas y externas, a través de telefonía celular, utilizadas por la cooperativa en el desarrollo de su gestión, por parte de la Gerencia Técnica del departamento de distribución y conservación de lineas.</t>
  </si>
  <si>
    <t>E33_510107001-01-001-0155-003-000-000</t>
  </si>
  <si>
    <t xml:space="preserve">TRASLADO PERSONAL                                           </t>
  </si>
  <si>
    <t>En esta cuenta se registra los gastos ocasionados por concepto de traslado de personal del area de distribución de energia electrica.</t>
  </si>
  <si>
    <t>E33_510107001-01-112-0155-003-000-000</t>
  </si>
  <si>
    <t>TRASLADO PERSONAL</t>
  </si>
  <si>
    <t>En esta cuenta se registra los gastos ocasionados por concepto de traslado de personal de Gerencia Técnica y del departamento de distribución y conservación de lineas.</t>
  </si>
  <si>
    <t>E33_510107001-01-112-0155-025-000-000</t>
  </si>
  <si>
    <t>En esta cuenta se registra los gastos ocasionados por concepto de traslado del departamento de distribución y conservación de lineas.</t>
  </si>
  <si>
    <t>E33_510108005-01-112-0155-003-000-000</t>
  </si>
  <si>
    <t>SERVICIO DE ESTACIONAMIENTO</t>
  </si>
  <si>
    <t>En esta cuenta contable se registra el gasto por concepto de estacionamiento por parte de Gerencia Técnica y del departamento de distribución y conservación de lineas.</t>
  </si>
  <si>
    <t>E33_510109001-01-112-0155-001-000-000</t>
  </si>
  <si>
    <t xml:space="preserve">SEGURO DE RESPONSABILIDAD CIVIL                             </t>
  </si>
  <si>
    <t>En esta cuenta contable se registra el gasto por concepto de seguro por responsabilidad civil.</t>
  </si>
  <si>
    <t>E33_510109001-01-112-0155-003-000-000</t>
  </si>
  <si>
    <t>SEGURO DE RESPONSABILIDAD CIVIL</t>
  </si>
  <si>
    <t>E33_510111001-01-112-0155-003-000-000</t>
  </si>
  <si>
    <t>MANTENCION EQUIPOS</t>
  </si>
  <si>
    <t>En esta cuenta contable se registra el valor de los materiales y mano de obra destinados a mantención y reparación de equipos ocupados por parte de Gerencia Técnica y del departamento de distribución y conservación de lineas.</t>
  </si>
  <si>
    <t>E33_510111001-01-112-0155-025-000-000</t>
  </si>
  <si>
    <t xml:space="preserve">MANTENCION EQUIPOS                                          </t>
  </si>
  <si>
    <t>En esta cuenta contable se registra el valor de los materiales y mano de obra destinados a mantención y reparación de equipos ocupados por parte de Gerencia Técnica y del departamento de distribución y conservación de lineas y bodega electrica.</t>
  </si>
  <si>
    <t>E33_510160001-01-112-0155-001-000-000</t>
  </si>
  <si>
    <t xml:space="preserve">AMORTIZACION INTANGIBLES                                    </t>
  </si>
  <si>
    <t>En esta cuenta se registra los valores por concepto de amortizaciones de bienes intangibles como licencias de programas computacionales para la labor de la operación y continuidad del servicio electrico y administrativo, de parte del departamento de distribución y conservación de lineas.</t>
  </si>
  <si>
    <t>E33_510160001-01-112-0155-003-000-000</t>
  </si>
  <si>
    <t xml:space="preserve">En esta cuenta se registra los valores por concepto de amortizaciones de bienes intangibles como licencias de programas computacionales para la labor de la operación y continuidad del servicio electrico y administrativo, de parte del departamento de distribución y conservación de lineas. </t>
  </si>
  <si>
    <t>E33_510110009-01-001-0155-001-000-000</t>
  </si>
  <si>
    <t>En esta cuenta contable se registra el valor de los honorarios cancelados a profesionales  y otros por servicios prestados a la cooperativa, por parte de Distribución de Energía Electrica.</t>
  </si>
  <si>
    <t>E33_510110009-01-001-0155-003-000-000</t>
  </si>
  <si>
    <t>E33_510102001-01-119-0155-003-000-000</t>
  </si>
  <si>
    <t>En esta cuenta contable se registran los gastos incurridos en el periodo por concepto artículos de Aseo por parte de la unidad de Calidad y Suministro de energia.</t>
  </si>
  <si>
    <t>E33_510102002-01-119-0155-001-000-000</t>
  </si>
  <si>
    <t>En esta cuenta contable se registran los gastos incurridos en el periodo por concepto de artículos de oficina por parte de la unidad de calidad y suministro de energia.</t>
  </si>
  <si>
    <t>E33_510102002-01-119-0155-003-000-000</t>
  </si>
  <si>
    <t>E33_510102004-01-119-0155-001-000-000</t>
  </si>
  <si>
    <t>En esta cuenta contable se registran los gastos incurridos en el periodo por concepto de Insumos Computacionales por parte de la unidad de calidad y suministro de energia.</t>
  </si>
  <si>
    <t>E33_510102006-01-119-0155-003-000-000</t>
  </si>
  <si>
    <t>En esta cuenta contable se registra el gasto por concepto materiales en general usados por parte de la unidad de calidad y suministro de energia.</t>
  </si>
  <si>
    <t>E33_510105003-01-119-0155-003-000-000</t>
  </si>
  <si>
    <t>En esta cuenta contable se registra el gasto por concepto de gasto de uniformes trabajo para el personal, por parte de la unidad de calidad y suministro de energia.</t>
  </si>
  <si>
    <t>E33_510105006-01-119-0155-001-000-000</t>
  </si>
  <si>
    <t xml:space="preserve">PRACTICANTES                                                </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</si>
  <si>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departamento de Calidad y Suministro.</t>
  </si>
  <si>
    <t>E33_510105006-01-119-0155-003-000-000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</si>
  <si>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Calidad y Suministro.</t>
  </si>
  <si>
    <t>E33_510105007-01-119-0155-003-000-000</t>
  </si>
  <si>
    <t>En esta cuenta contable se registra el gasto por concepto de implementos de trabajo para el personal operativo, por parte de la unidad de calidad y suministro de energia.</t>
  </si>
  <si>
    <t>E33_510105007-01-145-0155-003-000-000</t>
  </si>
  <si>
    <t>En esta cuenta contable se registra el gasto por concepto de implementos de trabajo para el personal operativo, del area de roce de lineas electricas.</t>
  </si>
  <si>
    <t>E33_510106003-01-119-0155-003-000-000</t>
  </si>
  <si>
    <t>En esta cuenta contable se registra los valores por concepto de comunicaciones internas y externas, a través de conexión fija, utilizadas por la cooperativa en el desarrollo de su gestión, por parte de la unidad de calidad y suministro de energia.</t>
  </si>
  <si>
    <t>E33_510106004-01-119-0155-003-000-000</t>
  </si>
  <si>
    <t>En esta cuenta contable se registra los valores por concepto de comunicaciones internas y externas, a través de telefonía celular, utilizadas por la cooperativa en el desarrollo de su gestión, por parte de la unidad de calidad y suministro de energia.</t>
  </si>
  <si>
    <t>E33_510107001-01-119-0155-003-000-000</t>
  </si>
  <si>
    <t>En esta cuenta se registra los gastos ocasionados por concepto de traslado de personal de la unidad de calidad y suministro de energia.</t>
  </si>
  <si>
    <t>E33_510108002-01-119-0155-003-000-000</t>
  </si>
  <si>
    <t>En esta cuenta contable se registra el valor de los combustibles y lubricantes de vehículos por parte de la unidad de calidad y suministro de energia.</t>
  </si>
  <si>
    <t>E33_510108003-01-119-0155-003-000-000</t>
  </si>
  <si>
    <t>En esta cuenta se registra el gasto por concepto de permisos de circulación según lo establecido en disposiciones respectivas vigentes, por vehículos asignados a la unidad de calidad y suministro de energia.</t>
  </si>
  <si>
    <t>E33_510108004-01-119-0155-003-000-000</t>
  </si>
  <si>
    <t>En esta cuenta contable se registra el gasto por concepto del seguro obligatorio para vehículos, por parte de la unidad de calidad y suministro de energia.</t>
  </si>
  <si>
    <t>E33_510111001-01-119-0155-003-000-000</t>
  </si>
  <si>
    <t>En esta cuenta contable se registra el valor de los materiales y mano de obra destinados a mantención y reparación de equipos ocupados, por parte de la unidad de calidad y suministro de energia.</t>
  </si>
  <si>
    <t>E33_510111002-01-119-0155-003-000-000</t>
  </si>
  <si>
    <t>MANTENCION EDIFICIOS</t>
  </si>
  <si>
    <t>En esta cuenta contable se registra el valor de los materiales y mano de obra destinados a mantención y reparación de muebles y edificios de dependencias de la unidad de calidad y suministro de energia.</t>
  </si>
  <si>
    <t>E33_510160001-01-119-0155-003-000-000</t>
  </si>
  <si>
    <t>En esta cuenta se registra los valores por concepto de amortizaciones de bienes intangibles como licencias de programas computacionales para la labor de la operación y continuidad del servicio electrico y administrativo, de parte de la unidad de calidad y suministro de energia.</t>
  </si>
  <si>
    <t>E33_510102001-01-115-0155-001-000-000</t>
  </si>
  <si>
    <t>En esta cuenta contable se registran los gastos incurridos en el periodo por concepto artículos de Aseo por parte de la Unidad de consumidores de Energía.</t>
  </si>
  <si>
    <t>E33_510102002-01-115-0155-001-000-000</t>
  </si>
  <si>
    <t>En esta cuenta contable se registran los gastos incurridos en el periodo por concepto de artículos de oficina por parte de la Unidad de consumidores  de Energía.</t>
  </si>
  <si>
    <t>E33_510102004-01-115-0155-001-000-000</t>
  </si>
  <si>
    <t>En esta cuenta contable se registran los gastos incurridos en el periodo por concepto de Insumos Computacionales por parte de la Unidad de consumidores  de Energía.</t>
  </si>
  <si>
    <t>E33_510105003-01-115-0155-001-000-000</t>
  </si>
  <si>
    <t>En esta cuenta contable se registra el gasto por concepto de gasto de uniformes trabajo para el personal, por parte de la Unidad de consumidores  de Energía.</t>
  </si>
  <si>
    <t>E33_510106001-01-115-0155-001-000-000</t>
  </si>
  <si>
    <t>En esta cuenta se registra el valor del consumo básico de Agua Potable, utilizadas en las distintas dependencias de la Unidad de consumidores  de Energía.</t>
  </si>
  <si>
    <t>E33_510106002-01-115-0155-001-000-000</t>
  </si>
  <si>
    <t>En esta cuenta se registra el valor del consumo básico de energía eléctrica, utilizadas en las distintas dependencias de la Unidad de consumidores  de Energía.</t>
  </si>
  <si>
    <t>E33_510106003-01-115-0155-001-000-000</t>
  </si>
  <si>
    <t>En esta cuenta contable se registra los valores por concepto de comunicaciones internas y externas, a través de conexión fija, utilizadas por la cooperativa en el desarrollo de su gestión, por parte de la Unidad de Consumidores de Energía.</t>
  </si>
  <si>
    <t>E33_510106004-01-115-0155-001-000-000</t>
  </si>
  <si>
    <t>En esta cuenta contable se registra los valores por concepto de comunicaciones internas y externas, a través de telefonía celular, utilizadas por la cooperativa en el desarrollo de su gestión, por parte de la Unidad de consumidores de Energia.</t>
  </si>
  <si>
    <t>E33_510107001-01-115-0155-001-000-000</t>
  </si>
  <si>
    <t>En esta cuenta se registra los gastos ocasionados por concepto de traslado de personal de la Unidad de consumidores  de Energía.</t>
  </si>
  <si>
    <t>E33_510108002-01-115-0155-001-000-000</t>
  </si>
  <si>
    <t>En esta cuenta contable se registra el valor de los combustibles y lubricantes de vehículos por parte de la Unidad de consumidores  de Energía.</t>
  </si>
  <si>
    <t>E33_510108005-01-115-0155-001-000-000</t>
  </si>
  <si>
    <t>En esta cuenta contable se registra el gasto por concepto de estacionamiento por parte de la Unidad de consumidores  de Energía.</t>
  </si>
  <si>
    <t>E33_510109002-01-115-0155-001-000-000</t>
  </si>
  <si>
    <t>SEGURO DE VIDA</t>
  </si>
  <si>
    <t>En esta cuenta contable se registra el gasto por concepto del seguro de vida por parte de la Unidad de consumidores  de Energía.</t>
  </si>
  <si>
    <t>E33_510109003-01-115-0155-001-000-000</t>
  </si>
  <si>
    <t>En esta cuenta contable se registra el gasto por concepto de seguros de vehículos asignados a área de la Unidad de consumidores  de Energía.</t>
  </si>
  <si>
    <t>E33_510110011-01-001-0155-001-000-000</t>
  </si>
  <si>
    <t>DICOM</t>
  </si>
  <si>
    <t>En esta cuenta se registra los valores por el uso de información de antecedentes comerciales, proveída por DICOM por parte de Distribución de Energía Electrica</t>
  </si>
  <si>
    <t>E33_510160001-01-115-0155-001-000-000</t>
  </si>
  <si>
    <t>En esta cuenta se registra los valores por concepto de amortizaciones de bienes intangibles como licencias de programas computacionales para la labor de la operación y continuidad del servicio electrico y administrativo, de parte de la unidad de consumidores  de Energía.</t>
  </si>
  <si>
    <t>E33_510103005-01-001-0002-201-000-000</t>
  </si>
  <si>
    <t>E33_510103005-01-001-0003-001-000-000</t>
  </si>
  <si>
    <t>E33_510103005-01-001-0003-200-000-000</t>
  </si>
  <si>
    <t>E33_510103005-01-001-0003-201-000-000</t>
  </si>
  <si>
    <t>E33_510103005-01-001-0003-202-000-000</t>
  </si>
  <si>
    <t>E33_510103005-01-001-0003-203-000-000</t>
  </si>
  <si>
    <t>E33_510103005-01-001-0003-204-000-000</t>
  </si>
  <si>
    <t>E33_510103005-01-001-0003-205-000-000</t>
  </si>
  <si>
    <t>E33_510103005-01-001-0003-206-000-000</t>
  </si>
  <si>
    <t>E33_510103005-01-001-0003-207-000-000</t>
  </si>
  <si>
    <t>E33_510103005-01-001-0003-208-000-000</t>
  </si>
  <si>
    <t>E33_510103005-01-001-0003-209-000-000</t>
  </si>
  <si>
    <t>E33_510103005-01-001-0003-210-000-000</t>
  </si>
  <si>
    <t>E33_510103005-01-001-0003-211-000-000</t>
  </si>
  <si>
    <t>E33_510103005-01-001-0003-212-000-000</t>
  </si>
  <si>
    <t>E33_510103005-01-001-0003-213-000-000</t>
  </si>
  <si>
    <t>E33_510103005-01-001-0003-214-000-000</t>
  </si>
  <si>
    <t>E33_510103005-01-001-0003-215-000-000</t>
  </si>
  <si>
    <t>E33_510103005-01-001-0003-216-000-000</t>
  </si>
  <si>
    <t>E33_510103005-01-001-0005-202-000-000</t>
  </si>
  <si>
    <t>E33_510103005-01-001-0005-211-000-000</t>
  </si>
  <si>
    <t>E33_510103005-01-001-0006-203-000-000</t>
  </si>
  <si>
    <t>E33_510103005-01-001-0006-205-000-000</t>
  </si>
  <si>
    <t>E33_510103005-01-001-0006-213-000-000</t>
  </si>
  <si>
    <t>E33_510103005-03-005-0010-001-000-000</t>
  </si>
  <si>
    <t xml:space="preserve">CASTIGO IVA FUERA DE PLAZO                                  </t>
  </si>
  <si>
    <t>En esta cuenta contable se registra el gasto incurrido por la cooperativa por la emisión de notas de crédito con Iva fuera de plazo, por parte de Instalación de Empalmes y Obras.</t>
  </si>
  <si>
    <t>E33_510105007-01-117-0155-003-000-000</t>
  </si>
  <si>
    <t>En esta cuenta contable se registra el gasto por concepto de implementos de trabajo para el personal operativo, por parte del departamento de facturación.</t>
  </si>
  <si>
    <t>E33_510107001-01-117-0155-003-000-000</t>
  </si>
  <si>
    <t>En esta cuenta se registra los gastos ocasionados por concepto de traslado de personal del departamento de facturación de energia.</t>
  </si>
  <si>
    <t>E33_510108002-01-117-0155-003-000-000</t>
  </si>
  <si>
    <t>En esta cuenta contable se registra el valor de los combustibles y lubricantes de vehículos por parte del Dpto. de Facturación.</t>
  </si>
  <si>
    <t>E33_510109002-01-117-0155-003-000-000</t>
  </si>
  <si>
    <t>En esta cuenta contable se registra el gasto por concepto del seguro de vida por parte del Dpto. de Facturación</t>
  </si>
  <si>
    <t>E33_510102001-01-129-0155-001-000-000</t>
  </si>
  <si>
    <t>En esta cuenta contable se registran los gastos incurridos en el periodo por concepto artículos de Aseo por parte del departamento de Tesoreria.</t>
  </si>
  <si>
    <t>E33_510102001-01-130-0155-001-000-000</t>
  </si>
  <si>
    <t>En esta cuenta contable se registran los gastos incurridos en el periodo por concepto artículos de Aseo por parte de las dependencias de las Cajas de recaudación de pago.</t>
  </si>
  <si>
    <t>E33_510102002-01-129-0155-001-000-000</t>
  </si>
  <si>
    <t>En esta cuenta contable se registran los gastos incurridos en el periodo por concepto de artículos de oficina por parte del departamento de Tesorería.</t>
  </si>
  <si>
    <t>E33_510102002-01-130-0155-001-000-000</t>
  </si>
  <si>
    <t>En esta cuenta contable se registran los gastos incurridos en el periodo por concepto de artículos de oficina por parte de las Cajas de recaudación de pago.</t>
  </si>
  <si>
    <t>E33_510102004-01-123-0155-001-000-000</t>
  </si>
  <si>
    <t>En esta cuenta contable se registran los gastos incurridos en el periodo por concepto de Insumos Computacionales para la cobranza de deudas de clientes de energia</t>
  </si>
  <si>
    <t>E33_510102004-01-129-0155-001-000-000</t>
  </si>
  <si>
    <t>En esta cuenta contable se registran los gastos incurridos en el periodo por concepto de Insumos Computacionales por parte del departamento de Tesoreria.</t>
  </si>
  <si>
    <t>E33_510102004-01-130-0155-001-000-000</t>
  </si>
  <si>
    <t>En esta cuenta contable se registran los gastos incurridos en el periodo por concepto de Insumos Computacionales por parte de las Cajas de recaudación de pago.</t>
  </si>
  <si>
    <t>E33_510102006-01-129-0155-001-000-000</t>
  </si>
  <si>
    <t>En esta cuenta contable se registra el gasto por concepto materiales en general usados por parte del departamento de Tesoreria.</t>
  </si>
  <si>
    <t>E33_510102006-01-130-0155-001-000-000</t>
  </si>
  <si>
    <t>En esta cuenta contable se registra el gasto por concepto materiales en general usados por parte de las Cajas de recaudación de pago.</t>
  </si>
  <si>
    <t>E33_510105003-01-129-0155-001-000-000</t>
  </si>
  <si>
    <t>En esta cuenta contable se registra el gasto por concepto de gasto de uniformes de trabajo para el personal, del departamento de Tesorería.</t>
  </si>
  <si>
    <t>E33_510105003-01-130-0155-001-000-000</t>
  </si>
  <si>
    <t>En esta cuenta contable se registra el gasto por concepto de gasto de uniformes de trabajo para el personal, que se desempeña como cajero.</t>
  </si>
  <si>
    <t>E33_510106004-01-129-0155-001-000-000</t>
  </si>
  <si>
    <t>En esta cuenta contable se registra los valores por concepto de comunicaciones internas y externas, a través de telefonía celular, utilizadas por la cooperativa en el desarrollo de su gestión, por parte del departamento de Tesorería.</t>
  </si>
  <si>
    <t>E33_510107001-01-129-0155-001-000-000</t>
  </si>
  <si>
    <t>En esta cuenta se registra los gastos ocasionados por concepto de traslado de personal del departamentode Tesoreria.</t>
  </si>
  <si>
    <t>E33_510107001-01-130-0155-001-000-000</t>
  </si>
  <si>
    <t>En esta cuenta se registra los gastos ocasionados por concepto de traslado de personal de Caja.</t>
  </si>
  <si>
    <t>E33_510108002-01-129-0155-001-000-000</t>
  </si>
  <si>
    <t>En esta cuenta contable se registra el valor de los combustibles y lubricantes de vehículos por parte del departamento de Tesoreria.</t>
  </si>
  <si>
    <t>E33_510108002-01-130-0155-001-000-000</t>
  </si>
  <si>
    <t>En esta cuenta contable se registra el valor de los combustibles y lubricantes de vehículos para el traslado del personal de caja.</t>
  </si>
  <si>
    <t>E33_510108005-01-129-0155-001-000-000</t>
  </si>
  <si>
    <t>En esta cuenta contable se registra el gasto por concepto de estacionamiento por parte del departamento de Tesorería</t>
  </si>
  <si>
    <t>E33_510109002-01-129-0155-001-000-000</t>
  </si>
  <si>
    <t>En esta cuenta contable se registra el gasto por concepto del seguro de vida del personal, del departamento de Tesorería.</t>
  </si>
  <si>
    <t>E33_510109002-01-130-0155-001-000-000</t>
  </si>
  <si>
    <t>En esta cuenta contable se registra el gasto por concepto del seguro de vida del personal de caja.</t>
  </si>
  <si>
    <t>E33_510111002-01-129-0155-001-000-000</t>
  </si>
  <si>
    <t>En esta cuenta contable se registra el valor de los materiales y mano de obra destinados a mantención y reparación de muebles y edificios en las dependencias del departamento de Tesorería</t>
  </si>
  <si>
    <t>E33_510111003-01-129-0155-001-000-000</t>
  </si>
  <si>
    <t>MANTENCION MUEBLES</t>
  </si>
  <si>
    <t>En esta cuenta contable se registra el valor de los materiales y mano de obra destinados a mantención y reparación de muebles ocupados por el departamento de Tesorería</t>
  </si>
  <si>
    <t>E33_510160001-01-129-0155-001-000-000</t>
  </si>
  <si>
    <t xml:space="preserve">En esta cuenta se registra los valores por concepto de amortizaciones de bienes intangibles como licencias de programas computacionales para la labor de la operación y continuidad del servicio electrico y administrativo, de parte del departamento de  Tesoreria. </t>
  </si>
  <si>
    <t>E33_510160001-01-130-0155-001-000-000</t>
  </si>
  <si>
    <t>En esta cuenta se registra los valores por concepto de amortizaciones de bienes intangibles como licencias de programas computacionales para la labor de la operación y continuidad del servicio electrico y administrativo.</t>
  </si>
  <si>
    <t>E33_510180002-01-129-0155-001-000-000</t>
  </si>
  <si>
    <t>En esta cuenta contable se registra los valores por concepto de gastos no especificados en otra cuenta contable.</t>
  </si>
  <si>
    <t>E33_510110009-01-129-0155-001-000-000</t>
  </si>
  <si>
    <t>En esta cuenta contable se registra el valor de los honorarios cancelados a profesionales  y otros por servicios prestados a la cooperativa, al departamento de Tesoreria.</t>
  </si>
  <si>
    <t>E33_510110009-01-130-0155-001-000-000</t>
  </si>
  <si>
    <t>En esta cuenta contable se registra el valor de los honorarios cancelados a profesionales  y otros por servicios prestados a la cooperativa, en el area del personal de caja.</t>
  </si>
  <si>
    <t>E33_510180005-01-115-0155-001-000-000</t>
  </si>
  <si>
    <t xml:space="preserve">COMPENSACION POR DAÑOS ELECTRICOS                           </t>
  </si>
  <si>
    <t>En esta cuenta contable se registra el monto por concepto de reembolso a los clientes por conexión interrumpida del suministro eléctrico</t>
  </si>
  <si>
    <t>E33_510180005-01-120-0155-001-000-000</t>
  </si>
  <si>
    <t>COMPENSACION POR DAÑOS ELECTRICOS</t>
  </si>
  <si>
    <t>E33_410101001-03-143-0157-001-001-000</t>
  </si>
  <si>
    <t xml:space="preserve">COSTO DE VENTA                                              </t>
  </si>
  <si>
    <t>En esta cuenta contable se registra el monto neto de los materiales vendidos en el periodo a Terceros.</t>
  </si>
  <si>
    <t>E33_410102001-03-143-0157-001-002-000</t>
  </si>
  <si>
    <t xml:space="preserve">COSTOS DE VENTA DE MATERIALES ELECTRICOS                    </t>
  </si>
  <si>
    <t>E33_410102002-03-005-0010-001-001-000</t>
  </si>
  <si>
    <t xml:space="preserve">COSTOS DE VENTA DE PROYECTOS                                </t>
  </si>
  <si>
    <t>En esta cuenta contable se registra el monto neto de mano de obra que corresponde a la parte de la instalación eléctrica, el empalme para el caso de las instalaciones en baja tensión, por parte de Obras Eléctricas a Cooperados</t>
  </si>
  <si>
    <t>E33_410102002-03-005-0010-001-002-000</t>
  </si>
  <si>
    <t>En esta cuenta contable se registra el monto neto de mano de obra que corresponde a la parte de la instalación eléctrica, el empalme para el caso de las instalaciones en baja tensión, por parte de Obras Eléctricas a Terceros</t>
  </si>
  <si>
    <t>E33_510102002-03-005-0010-001-000-000</t>
  </si>
  <si>
    <t>En esta cuenta contable se registran los gastos incurridos en el periodo por concepto de artículos de oficina por parte de la Unidad de Ejecución e instalación de Empalmes y obras.</t>
  </si>
  <si>
    <t>E33_510102004-03-004-0009-001-000-000</t>
  </si>
  <si>
    <t>En esta cuenta contable se registran los gastos incurridos en el periodo por concepto de Insumos Computacionales por parte de la Unidad de Ejecución e instalación de Empalmes y obras.</t>
  </si>
  <si>
    <t>E33_510102004-03-005-0010-001-000-000</t>
  </si>
  <si>
    <t>En esta cuenta contable se registran los gastos incurridos en el periodo por concepto de Insumos Computacionales por parte de la Unidad de Ejecución e instalación de Empalmes y otros.</t>
  </si>
  <si>
    <t>E33_510102006-03-005-0010-001-000-000</t>
  </si>
  <si>
    <t xml:space="preserve">MATERIALES EN GENERAL                                       </t>
  </si>
  <si>
    <t>En esta cuenta contable se registra el gasto por concepto materiales en general usados por parte de la Unidad de Ejecución e instalación de Empalmes y otros.</t>
  </si>
  <si>
    <t>E33_510105006-03-005-0010-003-000-000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</si>
  <si>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la Unidad de Ejecución e instalación de Empalmes y obras.</t>
  </si>
  <si>
    <t>E33_510105006-03-114-0155-001-000-000</t>
  </si>
  <si>
    <t>E33_510180006-03-005-0010-001-000-000</t>
  </si>
  <si>
    <t xml:space="preserve">FALTANTE DE INVENTARIO                                      </t>
  </si>
  <si>
    <t>En esta cuenta contable se registra los valores por concepto de faltantes inventario de bodega.</t>
  </si>
  <si>
    <t>E33_410101001-04-006-0011-001-002-000</t>
  </si>
  <si>
    <t>En esta cuenta contable se registra el monto neto por compra de materiales para la cosecha de miel.</t>
  </si>
  <si>
    <t>E33_510102001-04-006-0011-025-000-000</t>
  </si>
  <si>
    <t>En esta cuenta contable se registran los gastos incurridos en el periodo por concepto artículos de Aseo por parte de la unidad de negocio Apícola, Parcela</t>
  </si>
  <si>
    <t>E33_510102001-05-007-0012-025-000-000</t>
  </si>
  <si>
    <t>En esta cuenta contable se registran los gastos incurridos en el periodo por concepto artículos de Aseo por parte de la Unidad de Obras Sociales de la Empresa.</t>
  </si>
  <si>
    <t>E33_510102002-04-006-0011-025-000-000</t>
  </si>
  <si>
    <t>En esta cuenta contable se registran los gastos incurridos en el periodo por concepto de artículos de oficina por parte de la unidad de negocio Apícola.</t>
  </si>
  <si>
    <t>E33_510102002-05-007-0012-025-000-000</t>
  </si>
  <si>
    <t>En esta cuenta contable se registran los gastos incurridos en el periodo por concepto de artículos de oficina por parte de la Unidad de Obras Sociales de la Empresa.</t>
  </si>
  <si>
    <t>E33_510102005-05-007-0013-025-000-000</t>
  </si>
  <si>
    <t xml:space="preserve">GAS, LEÑA, CARBON                                           </t>
  </si>
  <si>
    <t>Gastos por compra de gas para las dependencias de la Unidad de Obras Sociales de la Empresa.</t>
  </si>
  <si>
    <t>E33_510102006-05-007-0012-025-000-000</t>
  </si>
  <si>
    <t>En esta cuenta contable se registra el gasto por concepto materiales en general usados por parte de la Unidad de Obras Sociales de la Empresa.</t>
  </si>
  <si>
    <t>E33_510103002-04-006-0011-025-000-000</t>
  </si>
  <si>
    <t>ATENCION EMPLEADOS</t>
  </si>
  <si>
    <t>En esta cuenta contable se registra el gasto incurrido por la cooperativa por la atención hacia los empleados por parte de la unidad de negocio Apícola.</t>
  </si>
  <si>
    <t>E33_510103002-04-006-0155-025-000-000</t>
  </si>
  <si>
    <t xml:space="preserve">ATENCION EMPLEADOS                                          </t>
  </si>
  <si>
    <t>E33_510103002-05-007-0012-025-000-000</t>
  </si>
  <si>
    <t>En esta cuenta contable se registra el gasto incurrido por la cooperativa por la atención hacia los empleados por parte de la Unidad de Obras Sociales de la Empresa.</t>
  </si>
  <si>
    <t>E33_510103005-05-007-0012-001-000-000</t>
  </si>
  <si>
    <t>En esta cuenta contable se registra el gasto incurrido por la cooperativa por la emisión de notas de crédito con Iva fuera de plazo, por parte de Obras Eléctricas, Maipón</t>
  </si>
  <si>
    <t>E33_510105003-05-007-0012-025-000-000</t>
  </si>
  <si>
    <t>En esta cuenta contable se registra el gasto por concepto de gasto de uniformes trabajo para el personal, por parte de la Unidad de Obras Sociales de la Empresa.</t>
  </si>
  <si>
    <t>E33_510105007-04-006-0011-025-000-000</t>
  </si>
  <si>
    <t>En esta cuenta contable se registra el gasto por concepto de implementos de trabajo para el personal operativo, por parte de la unidad de negocio Apícola, Parcela.</t>
  </si>
  <si>
    <t>E33_510105007-05-007-0012-025-000-000</t>
  </si>
  <si>
    <t>En esta cuenta contable se registra el gasto por concepto de implementos de trabajo para el personal operativo, por parte de la Unidad de Obras Sociales de la Empresa.</t>
  </si>
  <si>
    <t>E33_510106002-04-006-0011-025-000-000</t>
  </si>
  <si>
    <t>En esta cuenta se registra el valor del consumo básico de energía eléctrica, utilizadas en las distintas dependencias de la unidad de negocio Apícola, Parcela.</t>
  </si>
  <si>
    <t>E33_510106002-05-007-0012-025-000-000</t>
  </si>
  <si>
    <t>En esta cuenta se registra el valor del consumo básico de energía eléctrica, utilizadas en las distintas dependencias de la Unidad de Obras Sociales de la Empresa.</t>
  </si>
  <si>
    <t>E33_510106002-05-007-0013-025-000-000</t>
  </si>
  <si>
    <t>E33_510106004-04-006-0011-025-000-000</t>
  </si>
  <si>
    <t>En esta cuenta contable se registra los valores por concepto de comunicaciones internas y externas, a través de telefonía celular, utilizadas por la cooperativa en el desarrollo de su gestión, por parte de la unidad de negocio Apícola, Parcela</t>
  </si>
  <si>
    <t>E33_510107001-04-006-0011-025-000-000</t>
  </si>
  <si>
    <t>En esta cuenta se registra los gastos ocasionados por concepto de traslado de personal de la unidad de negocio Apícola.</t>
  </si>
  <si>
    <t>E33_510107001-05-007-0012-025-000-000</t>
  </si>
  <si>
    <t>En esta cuenta se registra los gastos ocasionados por concepto de traslado de personal de la Unidad de Obras Sociales de la Empresa.</t>
  </si>
  <si>
    <t>E33_510108002-04-006-0011-025-000-000</t>
  </si>
  <si>
    <t>En esta cuenta contable se registra el valor de los combustibles y lubricantes de vehículos por parte de la unidad de negocio Apícola.</t>
  </si>
  <si>
    <t>E33_510108002-05-007-0012-025-000-000</t>
  </si>
  <si>
    <t>En esta cuenta contable se registra el valor de los combustibles y lubricantes de vehículos por parte de la Unidad de Obras Sociales de la Empresa.</t>
  </si>
  <si>
    <t>E33_510108003-05-007-0012-025-000-000</t>
  </si>
  <si>
    <t>En esta cuenta se registra el gasto por concepto de permisos de circulación según lo establecido en disposiciones respectivas vigentes, por vehículos asignados a Obras Sociales.</t>
  </si>
  <si>
    <t>E33_510108004-05-007-0012-025-000-000</t>
  </si>
  <si>
    <t>En esta cuenta contable se registra el gasto por concepto del seguro obligatorio para vehículos, por parte de la Unidad de Obras Sociales de la Empresa.</t>
  </si>
  <si>
    <t>E33_510108005-04-006-0011-025-000-000</t>
  </si>
  <si>
    <t>En esta cuenta contable se registra el gasto por concepto de estacionamiento por parte de la unidad de negocio Apícola.</t>
  </si>
  <si>
    <t>E33_510108005-05-007-0012-025-000-000</t>
  </si>
  <si>
    <t>En esta cuenta contable se registra el gasto por concepto de estacionamiento por parte de la Unidad de Obras Sociales de la Empresa.</t>
  </si>
  <si>
    <t>E33_510109002-04-006-0011-025-000-000</t>
  </si>
  <si>
    <t>En esta cuenta contable se registra el gasto por concepto del seguro de vida del personal por parte de la unidad de negocio Apícola.</t>
  </si>
  <si>
    <t>E33_510109002-05-127-0155-025-000-000</t>
  </si>
  <si>
    <t xml:space="preserve">SEGURO DE VIDA                                              </t>
  </si>
  <si>
    <t>En esta cuenta contable se registra el gasto por concepto del seguro de vida del personal a cargo de una propiedad denominada parcela Copelec.</t>
  </si>
  <si>
    <t>E33_510111001-05-007-0012-025-000-000</t>
  </si>
  <si>
    <t>En esta cuenta contable se registra el valor de los materiales y mano de obra destinados a mantención y reparación de equipos ocupados, por parte de la Unidad de Obras Sociales de la Empresa.</t>
  </si>
  <si>
    <t>E33_510111002-04-006-0011-025-000-000</t>
  </si>
  <si>
    <t>En esta cuenta contable se registra el valor de los materiales y mano de obra destinados a mantención y reparación de muebles y edificios de dependencias del area Apícola</t>
  </si>
  <si>
    <t>E33_510111002-05-007-0012-025-000-000</t>
  </si>
  <si>
    <t>En esta cuenta contable se registra el valor de los materiales y mano de obra destinados a mantención y reparación de muebles y edificios de dependencias de Obras Sociales</t>
  </si>
  <si>
    <t>E33_510180002-04-108-0011-025-000-000</t>
  </si>
  <si>
    <t xml:space="preserve">GASTOS VARIOS                                               </t>
  </si>
  <si>
    <t>E33_510180002-05-007-0012-025-000-000</t>
  </si>
  <si>
    <t>E33_520201014-04-006-0011-025-000-000</t>
  </si>
  <si>
    <t xml:space="preserve">GASTOS PANDEMIA                                             </t>
  </si>
  <si>
    <t>En esta cuenta se registran los gastos incurridos por pandemia covid-19 (higiene, limpieza, etc)</t>
  </si>
  <si>
    <t>E33_520201014-05-007-0012-025-000-000</t>
  </si>
  <si>
    <t>E33_510110009-04-006-0011-025-000-000</t>
  </si>
  <si>
    <t>En esta cuenta contable se registra el valor de los honorarios cancelados a profesionales  y otros por servicios prestados a la cooperativa, por parte de la unidad de negocio Apícola, Parcela</t>
  </si>
  <si>
    <t>E33_510110009-05-007-0012-025-000-000</t>
  </si>
  <si>
    <t>En esta cuenta contable se registra el valor de los honorarios cancelados a profesionales  y otros por servicios prestados a la cooperativa, por parte de Obras Sociales, Parcela</t>
  </si>
  <si>
    <t>E33_520201002-04-006-0011-025-000-000</t>
  </si>
  <si>
    <t>GASTOS PDP APICOLA</t>
  </si>
  <si>
    <t>En esta cuenta se registran los gastos incurridos en el desarrollo del proyecto Apícola.</t>
  </si>
  <si>
    <t>E33_510101002-01-120-0155-001-000-000</t>
  </si>
  <si>
    <t>E33_510102001-01-107-0155-003-000-000</t>
  </si>
  <si>
    <t>En esta cuenta contable se registran los gastos incurridos en el periodo por concepto artículos de Aseo por parte del departamento de prevención de riesgo.</t>
  </si>
  <si>
    <t>E33_510102001-01-109-0155-001-000-000</t>
  </si>
  <si>
    <t>En esta cuenta contable se registran los gastos incurridos en el periodo por concepto artículos de Aseo por parte de Gerencial Legal</t>
  </si>
  <si>
    <t>E33_510102002-01-102-0155-001-000-000</t>
  </si>
  <si>
    <t>En esta cuenta contable se registran los gastos incurridos en el periodo por concepto de artículos de oficina por parte de Consejo de Administración.</t>
  </si>
  <si>
    <t>E33_510102002-01-105-0155-001-000-000</t>
  </si>
  <si>
    <t>En esta cuenta contable se registran los gastos incurridos en el periodo por concepto de artículos de oficina por parte de Gerencia General.</t>
  </si>
  <si>
    <t>E33_510102002-01-107-0155-003-000-000</t>
  </si>
  <si>
    <t>En esta cuenta contable se registran los gastos incurridos en el periodo por concepto de artículos de oficina por parte de departamento de prevención de riesgo.</t>
  </si>
  <si>
    <t>E33_510102002-01-109-0155-001-000-000</t>
  </si>
  <si>
    <t>En esta cuenta contable se registran los gastos incurridos en el periodo por concepto de artículos de oficina por parte de Gerencia Legal.</t>
  </si>
  <si>
    <t>E33_510102002-01-124-0155-001-000-000</t>
  </si>
  <si>
    <t>En esta cuenta contable se registran los gastos incurridos en el periodo por concepto de artículos de oficina por parte de Oficina de Partes.</t>
  </si>
  <si>
    <t>E33_510102004-01-102-0155-001-000-000</t>
  </si>
  <si>
    <t>En esta cuenta contable se registran los gastos incurridos en el periodo por concepto de Insumos Computacionales por parte de Consejo de Administración.</t>
  </si>
  <si>
    <t>E33_510102004-01-105-0155-001-000-000</t>
  </si>
  <si>
    <t>En esta cuenta contable se registran los gastos incurridos en el periodo por concepto de Insumos Computacionales por parte de Gerencia General</t>
  </si>
  <si>
    <t>E33_510102004-01-107-0155-003-000-000</t>
  </si>
  <si>
    <t>En esta cuenta contable se registran los gastos incurridos en el periodo por concepto de Insumos Computacionales por parte del departamento de Prevención de Riesgos.</t>
  </si>
  <si>
    <t>E33_510102004-01-109-0155-001-000-000</t>
  </si>
  <si>
    <t>En esta cuenta contable se registran los gastos incurridos en el periodo por concepto de Insumos Computacionales por parte de Gerencia Legal.</t>
  </si>
  <si>
    <t>E33_510102004-01-116-0155-001-000-000</t>
  </si>
  <si>
    <t>En esta cuenta contable se registran los gastos incurridos en el periodo por concepto de Insumos Computacionales por parte de Departamento de Planificación de energia.</t>
  </si>
  <si>
    <t>E33_510102006-01-101-0155-001-000-000</t>
  </si>
  <si>
    <t>En esta cuenta contable se registra el gasto por concepto materiales en general usados por parte de junta general de socios, Casa Matriz</t>
  </si>
  <si>
    <t>E33_510102006-01-107-0155-003-000-000</t>
  </si>
  <si>
    <t>En esta cuenta contable se registra el gasto por concepto de materiales en general usados por parte del departamento de Prevención de Riesgo.</t>
  </si>
  <si>
    <t>E33_510102006-01-120-0155-001-000-000</t>
  </si>
  <si>
    <t>En esta cuenta contable se registra el gasto por concepto materiales en general usados por parte de Gerencia Administración y Finanzas.</t>
  </si>
  <si>
    <t>E33_510103001-01-102-0155-001-000-000</t>
  </si>
  <si>
    <t>ATENCION DIRECTORES</t>
  </si>
  <si>
    <t>En esta cuenta contable se registran los gastos incurridos en el periodo por concepto de atención de reuniones de consejo de administración.</t>
  </si>
  <si>
    <t>E33_510103002-01-001-0155-003-000-000</t>
  </si>
  <si>
    <t>En esta cuenta contable se registra el gasto incurrido por la cooperativa por la atención hacia los empleados por parte de Distribución.</t>
  </si>
  <si>
    <t>E33_510103002-01-102-0155-001-000-000</t>
  </si>
  <si>
    <t>En esta cuenta contable se registran los gastos incurridos en el periodo por concepto de atención de empleados del area de consejo de administración.</t>
  </si>
  <si>
    <t>E33_510103002-01-103-0155-001-000-000</t>
  </si>
  <si>
    <t>En esta cuenta contable se registra el gasto incurrido por la cooperativa por la atención hacia los empleados por parte de Junta de Vigilancia, Casa Matriz</t>
  </si>
  <si>
    <t>E33_510103002-01-105-0155-001-000-000</t>
  </si>
  <si>
    <t>En esta cuenta contable se registra el gasto incurrido por la cooperativa por la atención hacia los empleados por parte de Gerencia General.</t>
  </si>
  <si>
    <t>E33_510103002-01-107-0155-001-000-000</t>
  </si>
  <si>
    <t>En esta cuenta contable se registra el gasto incurrido por la cooperativa por la atención hacia los empleados por parte del departamento de Prevención de Riesgos.</t>
  </si>
  <si>
    <t>E33_510103002-01-107-0155-003-000-000</t>
  </si>
  <si>
    <t>En esta cuenta contable se registra el gasto incurrido por la cooperativa por la atención hacia los empleados por parte del departamento de Prevención de Riesgo.</t>
  </si>
  <si>
    <t>E33_510103002-01-109-0155-001-000-000</t>
  </si>
  <si>
    <t>En esta cuenta contable se registra el gasto incurrido por la cooperativa por la atención hacia los empleados por parte de Gerencia Legal.</t>
  </si>
  <si>
    <t>E33_510103002-01-110-0155-001-000-000</t>
  </si>
  <si>
    <t>En esta cuenta contable se registra el gasto incurrido por la cooperativa por la atención hacia los empleados por parte Unidad de Auditoria Interna.</t>
  </si>
  <si>
    <t>E33_510103002-01-112-0155-003-000-000</t>
  </si>
  <si>
    <t>En esta cuenta contable se registra el gasto incurrido por la cooperativa por la atención hacia los empleados por parte del departamento de distribución y conservación de lineas.</t>
  </si>
  <si>
    <t>E33_510103002-01-112-0155-025-000-000</t>
  </si>
  <si>
    <t>E33_510103002-01-114-0155-003-000-000</t>
  </si>
  <si>
    <t>En esta cuenta contable se registra el gasto incurrido por la cooperativa por la atención hacia los empleados por parte de Subgerencia Comercialización y Regulación Energía.</t>
  </si>
  <si>
    <t>E33_510103002-01-115-0155-001-000-000</t>
  </si>
  <si>
    <t>En esta cuenta contable se registra el gasto incurrido por la cooperativa por la atención hacia los empleados por parte de la Unidad de consumidores  de Energía.</t>
  </si>
  <si>
    <t>E33_510103002-01-116-0155-003-000-000</t>
  </si>
  <si>
    <t>En esta cuenta contable se registra el gasto incurrido por la cooperativa por la atención hacia los empleados por parte de Departamento de Planificación de energia.</t>
  </si>
  <si>
    <t>E33_510103002-01-117-0155-003-000-000</t>
  </si>
  <si>
    <t>En esta cuenta contable se registra el gasto incurrido por la cooperativa por la atención hacia los empleados por parte del Dpto. de Facturación.</t>
  </si>
  <si>
    <t>E33_510103002-01-119-0155-003-000-000</t>
  </si>
  <si>
    <t>En esta cuenta contable se registra el gasto incurrido por la cooperativa por la atención hacia los empleados por parte de la unidad de calidad y suministro de energia.</t>
  </si>
  <si>
    <t>E33_510103002-01-120-0155-001-000-000</t>
  </si>
  <si>
    <t>En esta cuenta contable se registra el gasto incurrido por la cooperativa por la atención hacia los empleados por parte de Gerencia de Administración y Finanzas.</t>
  </si>
  <si>
    <t>E33_510103002-01-121-0155-001-000-000</t>
  </si>
  <si>
    <t>En esta cuenta contable se registra el gasto incurrido por la cooperativa por la atención hacia los empleados por parte de Contabilidad.</t>
  </si>
  <si>
    <t>E33_510103002-01-122-0155-001-000-000</t>
  </si>
  <si>
    <t>En esta cuenta contable se registra el gasto incurrido por la cooperativa por la atención hacia los empleados por parte de departamento de recursos humanos.</t>
  </si>
  <si>
    <t>E33_510103002-01-124-0155-001-000-000</t>
  </si>
  <si>
    <t>En esta cuenta contable se registra el gasto incurrido por la cooperativa por la atención hacia los empleados por parte de Oficina de partes de la empresa.</t>
  </si>
  <si>
    <t>E33_510103002-01-129-0155-001-000-000</t>
  </si>
  <si>
    <t>En esta cuenta contable se registra el gasto incurrido por la cooperativa por la atención hacia los empleados por parte del departamento de Tesoreria.</t>
  </si>
  <si>
    <t>E33_510103002-01-130-0155-001-000-000</t>
  </si>
  <si>
    <t>En esta cuenta contable se registra el gasto incurrido por la cooperativa por la atención hacia los empleados que se desempeñan como Cajeros.</t>
  </si>
  <si>
    <t>E33_510103002-01-131-0155-001-000-000</t>
  </si>
  <si>
    <t>En esta cuenta contable se registra el gasto incurrido por la cooperativa por la atención hacia los empleados del Departamento de Computación e Informática.</t>
  </si>
  <si>
    <t>E33_510103003-01-101-0155-001-000-000</t>
  </si>
  <si>
    <t>ATENCION SOCIOS</t>
  </si>
  <si>
    <t>En esta cuenta contable se registra el gasto incurrido por la cooperativa por la atención hacia los Socios por parte de la Junta General de Socios</t>
  </si>
  <si>
    <t>E33_510103003-01-102-0155-001-000-000</t>
  </si>
  <si>
    <t>En esta cuenta contable se registra el gasto incurrido por la cooperativa por la atención hacia los Socios por parte de Consejo de Administración</t>
  </si>
  <si>
    <t>E33_510103003-01-120-0155-001-000-000</t>
  </si>
  <si>
    <t>En esta cuenta contable se registra el gasto incurrido por la cooperativa por la atención hacia los Socios por parte de Gerencia de Administración y Finanzas</t>
  </si>
  <si>
    <t>E33_510105003-01-105-0155-001-000-000</t>
  </si>
  <si>
    <t>En esta cuenta contable se registra el gasto por concepto de gasto de uniformes corporativo para el personal, por parte de Gerencia General.</t>
  </si>
  <si>
    <t>E33_510105003-01-107-0155-003-000-000</t>
  </si>
  <si>
    <t>En esta cuenta contable se registra el gasto por concepto de gasto de uniformes de trabajo para el personal, por parte del departamento de Prevención de Riesgos.</t>
  </si>
  <si>
    <t>E33_510105003-01-109-0155-001-000-000</t>
  </si>
  <si>
    <t>En esta cuenta contable se registra el gasto por concepto de gasto de uniformes de trabajo para el personal de Gerencia Legal.</t>
  </si>
  <si>
    <t>E33_510105003-01-120-0155-001-000-000</t>
  </si>
  <si>
    <t>En esta cuenta contable se registra el gasto por concepto de gasto de uniformes trabajo para el personal, por parte de Gerencia de Administración y Finanzas.</t>
  </si>
  <si>
    <t>E33_510105003-01-124-0155-001-000-000</t>
  </si>
  <si>
    <t>En esta cuenta contable se registra el gasto por concepto de gasto de uniformes trabajo para el personal, por parte de Oficina de Partes.</t>
  </si>
  <si>
    <t>E33_510105003-01-131-0155-001-000-000</t>
  </si>
  <si>
    <t>En esta cuenta contable se registra el gasto por concepto de gasto de uniformes trabajo para el personal, del Departamento de Computación e Informática.</t>
  </si>
  <si>
    <t>E33_510105006-01-107-0155-003-000-000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</si>
  <si>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Prevención de Riesgos.</t>
  </si>
  <si>
    <t>E33_510105006-01-131-0155-001-000-000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</si>
  <si>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Departamento de Computación e Informática.</t>
  </si>
  <si>
    <t>E33_510105006-01-132-0155-001-000-000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</si>
  <si>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Desarrollo de Sistemas.</t>
  </si>
  <si>
    <t>E33_510105007-01-105-0155-001-000-000</t>
  </si>
  <si>
    <t>En esta cuenta contable se registra el gasto por concepto de implementos de trabajo para el personal Gerencia general.</t>
  </si>
  <si>
    <t>E33_510105007-01-120-0155-001-000-000</t>
  </si>
  <si>
    <t>En esta cuenta contable se registra el gasto por concepto de implementos de trabajo para el personal, por parte de Gerencia de Administración y Ventas.</t>
  </si>
  <si>
    <t>E33_510105008-01-120-0155-001-000-000</t>
  </si>
  <si>
    <t>BOTIQUIN</t>
  </si>
  <si>
    <t>En esta cuenta se registra el valor del gasto de Botiquín,  utilizadas en las dependencias de Gerencia de Administración y Finanzas.</t>
  </si>
  <si>
    <t>E33_510106001-01-109-0155-001-000-000</t>
  </si>
  <si>
    <t>En esta cuenta se registra el valor del consumo básico de Agua Potable, utilizadas en las distintas dependencias de la Gerencia Legal.</t>
  </si>
  <si>
    <t>E33_510106001-01-120-0155-001-000-000</t>
  </si>
  <si>
    <t>En esta cuenta se registra el valor del consumo básico de Agua Potable, utilizadas en las distintas dependencias Gerencia de Administración y Finanzas.</t>
  </si>
  <si>
    <t>E33_510106002-01-120-0155-001-000-000</t>
  </si>
  <si>
    <t>En esta cuenta se registra el valor del consumo básico de energía eléctrica, utilizadas en las distintas dependencias de Gerencia de Administración y Finanzas.</t>
  </si>
  <si>
    <t>E33_510106003-01-120-0155-001-000-000</t>
  </si>
  <si>
    <t>En esta cuenta contable se registra los valores por concepto de comunicaciones internas y externas, a través de conexión fija, utilizadas por la cooperativa en el desarrollo de su gestión, por parte de la Gerencia de Administración y Finanzas.</t>
  </si>
  <si>
    <t>E33_510106003-01-131-0155-001-000-000</t>
  </si>
  <si>
    <t>En esta cuenta contable se registra los valores por concepto de comunicaciones internas y externas, a través de conexión fija, utilizadas por la cooperativa en el desarrollo de su gestión, por parte del Departamento de Computación e Informática.</t>
  </si>
  <si>
    <t>E33_510106004-01-102-0155-001-000-000</t>
  </si>
  <si>
    <t>En esta cuenta contable se registra los valores por concepto de comunicaciones internas y externas, a través de telefonía celular, utilizadas por la cooperativa en el desarrollo de su gestión, por parte del Consejo de Administración, Casa Matriz.</t>
  </si>
  <si>
    <t>E33_510106004-01-103-0155-001-000-000</t>
  </si>
  <si>
    <t>En esta cuenta contable se registra los valores por concepto de comunicaciones internas y externas, a través de telefonía celular, utilizadas por la cooperativa en el desarrollo de su gestión, por parte de la Junta de Vigilancia, Casa Matriz.</t>
  </si>
  <si>
    <t>E33_510106004-01-104-0155-001-000-000</t>
  </si>
  <si>
    <t>En esta cuenta contable se registra los valores por concepto de comunicaciones internas y externas, a través de telefonía celular, utilizadas por la cooperativa en el desarrollo de su gestión, por parte de Relaciones Públicas, Casa Matriz.</t>
  </si>
  <si>
    <t>E33_510106004-01-105-0155-001-000-000</t>
  </si>
  <si>
    <t>En esta cuenta contable se registra los valores por concepto de comunicaciones internas y externas, a través de telefonía celular, utilizadas por la cooperativa en el desarrollo de su gestión, por parte de la Gerencia General.</t>
  </si>
  <si>
    <t>E33_510106004-01-107-0155-001-000-000</t>
  </si>
  <si>
    <t xml:space="preserve">SERVICIO TELEFONO MOVIL                                     </t>
  </si>
  <si>
    <t>En esta cuenta contable se registra los valores por concepto de comunicaciones internas y externas, a través de telefonía celular, utilizadas por la cooperativa en el desarrollo de su gestión, por parte del departamento de Prevención de Riesgos.</t>
  </si>
  <si>
    <t>E33_510106004-01-107-0155-003-000-000</t>
  </si>
  <si>
    <t>E33_510106004-01-109-0155-001-000-000</t>
  </si>
  <si>
    <t>En esta cuenta contable se registra los valores por concepto de comunicaciones internas y externas, a través de telefonía celular, utilizadas por la cooperativa en el desarrollo de su gestión, por parte de la Gerencia Legal.</t>
  </si>
  <si>
    <t>E33_510106004-01-120-0155-001-000-000</t>
  </si>
  <si>
    <t>En esta cuenta contable se registra los valores por concepto de comunicaciones internas y externas, a través de telefonía celular, utilizadas por la cooperativa en el desarrollo de su gestión, por parte de la Gerencia de Administración y Finanzas.</t>
  </si>
  <si>
    <t>E33_510106004-01-131-0155-001-000-000</t>
  </si>
  <si>
    <t>En esta cuenta contable se registra los valores por concepto de comunicaciones internas y externas, a través de telefonía celular, utilizadas por la cooperativa en el desarrollo de su gestión, por parte del Departamento de Computación e Informática.</t>
  </si>
  <si>
    <t>E33_510106004-01-132-0155-001-000-000</t>
  </si>
  <si>
    <t>En esta cuenta contable se registra los valores por concepto de comunicaciones internas y externas, a través de telefonía celular, utilizadas por la cooperativa en el desarrollo de su gestión, por parte de Desarrollo de Sistemas.</t>
  </si>
  <si>
    <t>E33_510106004-01-133-0155-001-000-000</t>
  </si>
  <si>
    <t>En esta cuenta contable se registra los valores por concepto de comunicaciones internas y externas, a través de telefonía celular, utilizadas por la cooperativa en el desarrollo de su gestión, por parte de la Unidad de Operaciones Computación.</t>
  </si>
  <si>
    <t>E33_510107001-01-102-0155-001-000-000</t>
  </si>
  <si>
    <t>En esta cuenta se registra los gastos ocasionados por concepto de traslado de personal de consejo de administración.</t>
  </si>
  <si>
    <t>E33_510107001-01-103-0155-001-000-000</t>
  </si>
  <si>
    <t>En esta cuenta se registra los gastos ocasionados por concepto de traslado de personal de Junta de Vigilancia, Casa Matriz</t>
  </si>
  <si>
    <t>E33_510107001-01-105-0155-001-000-000</t>
  </si>
  <si>
    <t>En esta cuenta se registra los gastos ocasionados por concepto de traslado de personal de Gerencia General.</t>
  </si>
  <si>
    <t>E33_510107001-01-107-0155-003-000-000</t>
  </si>
  <si>
    <t>En esta cuenta se registra los gastos ocasionados por concepto de traslado de personal del departamento de Prevención de Riesgos.</t>
  </si>
  <si>
    <t>E33_510107001-01-109-0155-001-000-000</t>
  </si>
  <si>
    <t>En esta cuenta se registra los gastos ocasionados por concepto de traslado de personal de Gerencia Legal.</t>
  </si>
  <si>
    <t>E33_510107001-01-114-0155-003-000-000</t>
  </si>
  <si>
    <t>En esta cuenta se registra los gastos ocasionados por concepto de traslado de personal de Subgerencia Comercialización y Regulación Energia.</t>
  </si>
  <si>
    <t>E33_510107001-01-116-0155-003-000-000</t>
  </si>
  <si>
    <t>En esta cuenta se registra los gastos ocasionados por concepto de traslado de personal de Departamento de Planificación de energia.</t>
  </si>
  <si>
    <t>E33_510107001-01-120-0155-001-000-000</t>
  </si>
  <si>
    <t>En esta cuenta se registra los gastos ocasionados por concepto de traslado de personal de Gerencia de Administración y Finanzas.</t>
  </si>
  <si>
    <t>E33_510107001-01-131-0155-001-000-000</t>
  </si>
  <si>
    <t>En esta cuenta se registra los gastos ocasionados por concepto de traslado de personal del Departamento de Computación e Informática.</t>
  </si>
  <si>
    <t>E33_510107001-01-132-0155-001-000-000</t>
  </si>
  <si>
    <t>En esta cuenta se registra los gastos ocasionados por concepto de traslado de personal de Desarrollo de Sistemas.</t>
  </si>
  <si>
    <t>E33_510107001-01-133-0155-001-000-000</t>
  </si>
  <si>
    <t>En esta cuenta se registra los gastos ocasionados por concepto de traslado de personal de Operaciones computación.</t>
  </si>
  <si>
    <t>E33_510107003-01-102-0155-001-000-000</t>
  </si>
  <si>
    <t>En esta cuenta contable se registra el valor de las comisiones de servicios y gastos incurridos por el personal de la cooperativa en el cometido de sus labores del lugar habitual de trabajo y que reúna además la condición de pernoctar por dicho cometido, por parte del Directorio.</t>
  </si>
  <si>
    <t>E33_510108002-01-103-0155-001-000-000</t>
  </si>
  <si>
    <t>En esta cuenta contable se registra el valor de los combustibles y lubricantes de vehículos por parte de la junta de vigilancia.</t>
  </si>
  <si>
    <t>E33_510108002-01-105-0155-001-000-000</t>
  </si>
  <si>
    <t>En esta cuenta contable se registra el valor de los combustibles y lubricantes de vehículos por parte de Gerencia General.</t>
  </si>
  <si>
    <t>E33_510108002-01-107-0155-003-000-000</t>
  </si>
  <si>
    <t>En esta cuenta contable se registra el valor de los combustibles y lubricantes de vehículos usados por parte del departamento de prevencion de riesgos.</t>
  </si>
  <si>
    <t>E33_510108002-01-109-0155-001-000-000</t>
  </si>
  <si>
    <t>En esta cuenta contable se registra el valor de los combustibles y lubricantes de vehículos por parte de Gerencia Legal.</t>
  </si>
  <si>
    <t>E33_510108002-01-114-0155-003-000-000</t>
  </si>
  <si>
    <t>En esta cuenta contable se registra el valor de los combustibles y lubricantes de vehículos por parte de Subgerencia Comercialización y Regulación Energía.</t>
  </si>
  <si>
    <t>E33_510108002-01-120-0155-001-000-000</t>
  </si>
  <si>
    <t>En esta cuenta contable se registra el valor de los combustibles y lubricantes de vehículos por parte de Gerencia de Administración y Ventas.</t>
  </si>
  <si>
    <t>E33_510108003-01-107-0155-003-000-000</t>
  </si>
  <si>
    <t>En esta cuenta se registra el gasto por concepto de permisos de circulación según lo establecido en disposiciones respectivas vigentes, por vehículos asignados del departamentoa Prevención de Riesgos</t>
  </si>
  <si>
    <t>E33_510108003-01-114-0155-003-000-000</t>
  </si>
  <si>
    <t>En esta cuenta se registra el gasto por concepto de permisos de circulación según lo establecido en disposiciones respectivas vigentes, por vehículos asignados a Subgerencia Comercialización y Regulación Energía.</t>
  </si>
  <si>
    <t>E33_510108003-01-120-0155-001-000-000</t>
  </si>
  <si>
    <t>En esta cuenta se registra el gasto por concepto de permisos de circulación según lo establecido en disposiciones respectivas vigentes, por vehículos asignados a Gerencia de Administración y Finanzas.</t>
  </si>
  <si>
    <t>E33_510108004-01-107-0155-003-000-000</t>
  </si>
  <si>
    <t>En esta cuenta contable se registra el gasto por concepto del seguro obligatorio para vehículos, por parte del departamento Prevención de Riesgos.</t>
  </si>
  <si>
    <t>E33_510108004-01-114-0155-003-000-000</t>
  </si>
  <si>
    <t>En esta cuenta contable se registra el gasto por concepto del seguro obligatorio para vehículos, por parte de Subgerencia Comercialización y Regulación Energía.</t>
  </si>
  <si>
    <t>E33_510108004-01-120-0155-001-000-000</t>
  </si>
  <si>
    <t>En esta cuenta contable se registra el gasto por concepto del seguro obligatorio para vehículos, por parte de Gerencia de Administración y Finanzas</t>
  </si>
  <si>
    <t>E33_510108005-01-102-0155-001-000-000</t>
  </si>
  <si>
    <t>En esta cuenta contable se registra el gasto por concepto de estacionamiento por parte de Consejo de Administración.</t>
  </si>
  <si>
    <t>E33_510108005-01-103-0155-001-000-000</t>
  </si>
  <si>
    <t>En esta cuenta contable se registra el gasto por concepto de estacionamiento por parte de Junta de Vigilancia.</t>
  </si>
  <si>
    <t>E33_510108005-01-105-0155-001-000-000</t>
  </si>
  <si>
    <t>En esta cuenta contable se registra el gasto por concepto de estacionamiento por parte de Gerencia General.</t>
  </si>
  <si>
    <t>E33_510108005-01-107-0155-003-000-000</t>
  </si>
  <si>
    <t xml:space="preserve">SERVICIO DE ESTACIONAMIENTO                                 </t>
  </si>
  <si>
    <t>En esta cuenta contable se registra el gasto por concepto de estacionamiento por parte del departamento de prevención de riesgo.</t>
  </si>
  <si>
    <t>E33_510108005-01-109-0155-001-000-000</t>
  </si>
  <si>
    <t>En esta cuenta contable se registra el gasto por concepto de estacionamiento por parte de Gerencia Legal.</t>
  </si>
  <si>
    <t>E33_510108005-01-119-0155-003-000-000</t>
  </si>
  <si>
    <t>En esta cuenta contable se registra el gasto por concepto de estacionamiento por parte de la unidad de calidad y suministro de energia.</t>
  </si>
  <si>
    <t>E33_510108005-01-120-0155-001-000-000</t>
  </si>
  <si>
    <t>En esta cuenta contable se registra el gasto por concepto de estacionamiento por parte de Gerencia de Administración y Finanzas.</t>
  </si>
  <si>
    <t>E33_510108005-01-131-0155-001-000-000</t>
  </si>
  <si>
    <t>En esta cuenta contable se registra el gasto por concepto de estacionamiento por parte del Departamento de Computación e Informática.</t>
  </si>
  <si>
    <t>E33_510108005-01-132-0155-001-000-000</t>
  </si>
  <si>
    <t>En esta cuenta contable se registra el gasto por concepto de estacionamiento por parte de Departamento de Computación e Informática.</t>
  </si>
  <si>
    <t>E33_510109001-01-102-0155-001-000-000</t>
  </si>
  <si>
    <t>En esta cuenta contable se registra el gasto por concepto de seguro por responsabilidad civil, por parte de Consejo de Administración.</t>
  </si>
  <si>
    <t>E33_510109001-01-120-0155-001-000-000</t>
  </si>
  <si>
    <t>En esta cuenta contable se registra el gasto por concepto de seguro por responsabilidad civil, por parte de Gerencia de Administración y Finanzas.</t>
  </si>
  <si>
    <t>E33_510109002-01-001-0003-003-000-000</t>
  </si>
  <si>
    <t>En esta cuenta contable se registra el gasto por concepto del seguro de vida del personal, del area de distribución de energia electrica.</t>
  </si>
  <si>
    <t>E33_510109002-01-104-0155-001-000-000</t>
  </si>
  <si>
    <t>En esta cuenta contable se registra el gasto por concepto del seguro de vida por parte de Relaciones Públicas.</t>
  </si>
  <si>
    <t>E33_510109002-01-105-0155-001-000-000</t>
  </si>
  <si>
    <t>En esta cuenta contable se registra el gasto por concepto del seguro de vida por parte de Gerencia General.</t>
  </si>
  <si>
    <t>E33_510109002-01-107-0155-001-000-000</t>
  </si>
  <si>
    <t>En esta cuenta contable se registra el gasto por concepto del seguro de vida del personal del departamento de Prevención de Riesgos.</t>
  </si>
  <si>
    <t>E33_510109002-01-109-0155-001-000-000</t>
  </si>
  <si>
    <t>En esta cuenta contable se registra el gasto por concepto del seguro de vida del personal, por parte de Gerencia Legal</t>
  </si>
  <si>
    <t>E33_510109002-01-112-0155-003-000-000</t>
  </si>
  <si>
    <t>En esta cuenta contable se registra el gasto por concepto del seguro de vida del personal por parte de Gerencia Técnica y del departamento de distribución y conservación de lineas.</t>
  </si>
  <si>
    <t>E33_510109002-01-112-0155-025-000-000</t>
  </si>
  <si>
    <t>E33_510109002-01-114-0155-001-000-000</t>
  </si>
  <si>
    <t>En esta cuenta contable se registra el gasto por concepto del seguro de vida del personal por parte de Subgerencia Comercialización y Regulación Energía.</t>
  </si>
  <si>
    <t>E33_510109002-01-114-0155-003-000-000</t>
  </si>
  <si>
    <t>E33_510109002-01-119-0155-003-000-000</t>
  </si>
  <si>
    <t>En esta cuenta contable se registra el gasto por concepto del seguro de vida del personal por parte de la unidad de calidad y suministro de energia.</t>
  </si>
  <si>
    <t>E33_510109002-01-120-0155-001-000-000</t>
  </si>
  <si>
    <t>En esta cuenta contable se registra el gasto por concepto del seguro de vida por parte de Gerencia de Administración y Finanzas.</t>
  </si>
  <si>
    <t>E33_510109002-01-124-0155-001-000-000</t>
  </si>
  <si>
    <t>En esta cuenta contable se registra el gasto por concepto del seguro de vida del personal por parte de Oficina de Partes.</t>
  </si>
  <si>
    <t>E33_510109002-01-125-0155-001-000-000</t>
  </si>
  <si>
    <t>En esta cuenta contable se registra el gasto por concepto del seguro de vida del personal por parte de Auxiliares de Administracion.</t>
  </si>
  <si>
    <t>E33_510109002-01-126-0155-001-000-000</t>
  </si>
  <si>
    <t>En esta cuenta contable se registra el gasto por concepto del seguro de vida del personal por parte de Inspección Técnica de Obras en construcción.</t>
  </si>
  <si>
    <t>E33_510109002-01-131-0155-001-000-000</t>
  </si>
  <si>
    <t>En esta cuenta contable se registra el gasto por concepto del seguro de vida del personal, del Departamento de Computación e Informática.</t>
  </si>
  <si>
    <t>E33_510109002-01-132-0155-001-000-000</t>
  </si>
  <si>
    <t>En esta cuenta contable se registra el gasto por concepto del seguro de vida por parte de Desarrollo de Sistemas.</t>
  </si>
  <si>
    <t>E33_510109002-01-133-0155-001-000-000</t>
  </si>
  <si>
    <t>En esta cuenta contable se registra el gasto por concepto del seguro de vida del personal, por parte de la Unidad de operaciones de computación.</t>
  </si>
  <si>
    <t>E33_510109002-01-144-0155-003-000-000</t>
  </si>
  <si>
    <t xml:space="preserve">En esta cuenta contable se registra el gasto por concepto del seguro de vida del personal, por parte del centro de control de operaciones electricas. </t>
  </si>
  <si>
    <t>E33_510109002-01-145-0155-003-000-000</t>
  </si>
  <si>
    <t>En esta cuenta contable se registra el gasto por concepto del seguro de vida del personal de la oficina de roce de lineas electricas.</t>
  </si>
  <si>
    <t>E33_510109002-03-004-0009-003-000-000</t>
  </si>
  <si>
    <t>En esta cuenta contable se registra el gasto por concepto del seguro de vida por parte de la Unidad de Ejecución e instalación de Empalmes y obras.</t>
  </si>
  <si>
    <t>E33_510109002-03-005-0010-003-000-000</t>
  </si>
  <si>
    <t>En esta cuenta contable se registra el gasto por concepto del seguro de vida por parte de de la Unidad de Ejecución e instalación de Empalmes y obras.</t>
  </si>
  <si>
    <t>E33_510109003-01-105-0155-001-000-000</t>
  </si>
  <si>
    <t>En esta cuenta contable se registra el gasto por concepto de seguros de vehículos asignados a área de Gerencia General</t>
  </si>
  <si>
    <t>E33_510109003-01-119-0155-003-000-000</t>
  </si>
  <si>
    <t>En esta cuenta contable se registra el gasto por concepto de seguros de vehículos asignados a área de Calidad y Suministro</t>
  </si>
  <si>
    <t>E33_510109003-01-120-0155-001-000-000</t>
  </si>
  <si>
    <t>En esta cuenta contable se registra el gasto por concepto de seguros de vehículos asignados a área de Gerencia de Administración y Finanzas</t>
  </si>
  <si>
    <t>E33_510109004-01-001-0155-025-000-000</t>
  </si>
  <si>
    <t>SEGURO INCENDIO</t>
  </si>
  <si>
    <t>En esta cuenta contable se registra el gasto por concepto del seguro de incendio del area de distribución de energia electrica.</t>
  </si>
  <si>
    <t>E33_510109004-01-112-0155-001-000-000</t>
  </si>
  <si>
    <t xml:space="preserve">SEGURO INCENDIO                                             </t>
  </si>
  <si>
    <t>En esta cuenta contable se registra el gasto por concepto del seguro de incendio de dependencias por parte de Distribución de Energía Electrica.</t>
  </si>
  <si>
    <t>E33_510109004-01-112-0155-003-000-000</t>
  </si>
  <si>
    <t>E33_510109004-01-119-0155-003-000-000</t>
  </si>
  <si>
    <t>En esta cuenta contable se registra el gasto por concepto del seguro de incendio por parte de la unidad de calidad y suministro de energia.</t>
  </si>
  <si>
    <t>E33_510109004-01-120-0155-001-000-000</t>
  </si>
  <si>
    <t>En esta cuenta contable se registra el gasto por concepto del seguro de incendio por parte de Gerencia de Administración y Finanzas.</t>
  </si>
  <si>
    <t>E33_510109004-02-003-0008-003-000-000</t>
  </si>
  <si>
    <t>E33_510109004-03-004-0009-001-000-000</t>
  </si>
  <si>
    <t>En esta cuenta contable se registra el gasto por concepto del seguro de incendio por parte de de la Unidad de Ejecución e instalación de Empalmes y obras.</t>
  </si>
  <si>
    <t>E33_510109005-01-001-0155-025-000-000</t>
  </si>
  <si>
    <t>SEGURO ROBO</t>
  </si>
  <si>
    <t>En esta cuenta contable se registra el gasto por concepto del seguro de robo del area de distribución de energia electrica.</t>
  </si>
  <si>
    <t>E33_510109005-01-112-0155-003-000-000</t>
  </si>
  <si>
    <t>En esta cuenta contable se registra el gasto por concepto del seguro de robo por parte de Gerencia Técnica y del departamento de distribución y conservación de lineas.</t>
  </si>
  <si>
    <t>E33_510109005-01-112-0155-025-000-000</t>
  </si>
  <si>
    <t>En esta cuenta contable se registra el gasto por concepto del seguro de robo por parte de Gerencia Técnica y del departamento de distribución y conservación de lineas, Parcela</t>
  </si>
  <si>
    <t>E33_510109005-01-114-0155-003-000-000</t>
  </si>
  <si>
    <t>En esta cuenta contable se registra el gasto por concepto del seguro de robo por parte de Subgerencia Comercialización y Regulación Energía.</t>
  </si>
  <si>
    <t>E33_510109005-01-119-0155-003-000-000</t>
  </si>
  <si>
    <t>En esta cuenta contable se registra el gasto por concepto del seguro de robo por parte de la unidad de calidad y suministro de energia.</t>
  </si>
  <si>
    <t>E33_510109005-01-120-0155-001-000-000</t>
  </si>
  <si>
    <t>En esta cuenta contable se registra el gasto por concepto del seguro de robo por parte de Gerencia de Administración y Finanzas.</t>
  </si>
  <si>
    <t>E33_510109005-03-004-0009-001-000-000</t>
  </si>
  <si>
    <t xml:space="preserve">SEGURO ROBO                                                 </t>
  </si>
  <si>
    <t>En esta cuenta contable se registra el gasto por concepto del seguro de robo por parte de la Unidad de Ejecución e instalación de Empalmes y obras.</t>
  </si>
  <si>
    <t>E33_510111001-01-120-0155-001-000-000</t>
  </si>
  <si>
    <t>En esta cuenta contable se registra el valor de los materiales y mano de obra destinados a mantención y reparación de equipos ocupados, por parte de Gerencia de Administración y Finanzas.</t>
  </si>
  <si>
    <t>E33_510111001-01-122-0155-001-000-000</t>
  </si>
  <si>
    <t>En esta cuenta contable se registra el valor de los materiales y mano de obra destinados a mantención y reparación de equipos ocupados, por parte del departamento de recursos humanos,</t>
  </si>
  <si>
    <t>E33_510111001-01-131-0155-001-000-000</t>
  </si>
  <si>
    <t>En esta cuenta contable se registra el valor de los materiales y mano de obra destinados a mantención y reparación de equipos ocupados, por parte de Departamento de Computación e Informática.</t>
  </si>
  <si>
    <t>E33_510111001-01-132-0155-001-000-000</t>
  </si>
  <si>
    <t>En esta cuenta contable se registra el valor de los materiales y mano de obra destinados a mantención y reparación de equipos ocupados, por parte de Departamento de Desarrollo de sistemas.</t>
  </si>
  <si>
    <t>E33_510111002-01-001-0155-001-000-000</t>
  </si>
  <si>
    <t>En esta cuenta contable se registra el valor de los materiales y mano de obra destinados a mantención y reparación de muebles y edificios de dependencias del area de Distribución de Energía Eléctrica.</t>
  </si>
  <si>
    <t>E33_510111002-01-105-0155-001-000-000</t>
  </si>
  <si>
    <t>En esta cuenta contable se registra el valor de los materiales y mano de obra destinados a mantención y reparación de edificios y oficinas de Gerencia General</t>
  </si>
  <si>
    <t>E33_510111002-01-112-0155-001-000-000</t>
  </si>
  <si>
    <t xml:space="preserve">MANTENCION EDIFICIOS                                        </t>
  </si>
  <si>
    <t>En esta cuenta contable se registra el valor de los materiales y mano de obra destinados a mantención y reparación de muebles y edificios por parte de dependencias de Gerencia técnica y del departamento de distribución y conservación de lineas.</t>
  </si>
  <si>
    <t>E33_510111002-01-112-0155-003-000-000</t>
  </si>
  <si>
    <t>E33_510111002-01-112-0155-025-000-000</t>
  </si>
  <si>
    <t>E33_510111002-01-120-0155-001-000-000</t>
  </si>
  <si>
    <t>En esta cuenta contable se registra el valor de los materiales y mano de obra destinados a mantención y reparación de muebles y edificios por parte de las dependencias de la administración.</t>
  </si>
  <si>
    <t>E33_510111002-01-120-0155-003-000-000</t>
  </si>
  <si>
    <t>E33_510111004-01-131-0155-001-000-000</t>
  </si>
  <si>
    <t>MANTENCION SOWTWARE ACUCOBOL</t>
  </si>
  <si>
    <t>Monto que se cancela anualmente a la compañía de Sistemas por uso de Licencias, para la creacion de programas computacionales.</t>
  </si>
  <si>
    <t>E33_510112001-01-120-0155-001-000-000</t>
  </si>
  <si>
    <t>En esta cuenta se registra los gastos por concepto del pago de Contribuciones de Bienes Raíces, según lo establecido en disposiciones respectivas vigentes.</t>
  </si>
  <si>
    <t>E33_510112003-01-001-0155-001-000-000</t>
  </si>
  <si>
    <t>En esta cuenta se registra el pago de patente.</t>
  </si>
  <si>
    <t>E33_510160001-01-102-0155-001-000-000</t>
  </si>
  <si>
    <t xml:space="preserve">En esta cuenta se registra los valores por concepto de amortizaciones de bienes intangibles como licencias de programas computacionales para la labor de la operación y continuidad del servicio electrico y administrativo, de parte del consejo de administracion. </t>
  </si>
  <si>
    <t>E33_510160001-01-104-0155-001-000-000</t>
  </si>
  <si>
    <t xml:space="preserve">En esta cuenta se registra los valores por concepto de amortizaciones de bienes intangibles como licencias de programas computacionales para la labor de la operación y continuidad del servicio electrico y administrativo, de parte de Relaciones publicas. </t>
  </si>
  <si>
    <t>E33_510160001-01-105-0155-001-000-000</t>
  </si>
  <si>
    <t xml:space="preserve">En esta cuenta se registra los valores por concepto de amortizaciones de bienes intangibles como licencias de programas computacionales para la labor de la operación y continuidad del servicio electrico y administrativo, de parte de Gerencia general. </t>
  </si>
  <si>
    <t>E33_510160001-01-109-0155-001-000-000</t>
  </si>
  <si>
    <t xml:space="preserve">En esta cuenta se registra los valores por concepto de amortizaciones de bienes intangibles como licencias de programas computacionales para la labor de la operación y continuidad del servicio electrico y administrativo, de parte de Gerencia legal. </t>
  </si>
  <si>
    <t>E33_510160001-01-120-0155-001-000-000</t>
  </si>
  <si>
    <t xml:space="preserve">En esta cuenta se registra los valores por concepto de amortizaciones de bienes intangibles como licencias de programas computacionales para la labor de la operación y continuidad del servicio electrico y administrativo, de parte de la administracion. </t>
  </si>
  <si>
    <t>E33_510160001-01-132-0155-001-000-000</t>
  </si>
  <si>
    <t>E33_510160001-01-133-0155-001-000-000</t>
  </si>
  <si>
    <t>E33_510180002-01-001-0155-001-000-000</t>
  </si>
  <si>
    <t>E33_510180002-01-001-0155-003-000-000</t>
  </si>
  <si>
    <t>E33_510180002-01-105-0155-001-000-000</t>
  </si>
  <si>
    <t>E33_510180002-01-107-0155-001-000-000</t>
  </si>
  <si>
    <t>E33_510180002-01-109-0155-001-000-000</t>
  </si>
  <si>
    <t>E33_510180002-01-110-0155-001-000-000</t>
  </si>
  <si>
    <t>E33_510180002-01-111-0155-001-000-000</t>
  </si>
  <si>
    <t>E33_510180002-01-112-0155-003-000-000</t>
  </si>
  <si>
    <t>E33_510180002-01-114-0155-003-000-000</t>
  </si>
  <si>
    <t>E33_510180002-01-115-0155-001-000-000</t>
  </si>
  <si>
    <t>E33_510180002-01-116-0155-003-000-000</t>
  </si>
  <si>
    <t>E33_510180002-01-117-0155-003-000-000</t>
  </si>
  <si>
    <t>E33_510180002-01-119-0155-003-000-000</t>
  </si>
  <si>
    <t>E33_510180002-01-120-0155-001-000-000</t>
  </si>
  <si>
    <t>E33_510180002-01-121-0155-001-000-000</t>
  </si>
  <si>
    <t>E33_510180002-01-131-0155-001-000-000</t>
  </si>
  <si>
    <t>E33_510180002-01-132-0155-001-000-000</t>
  </si>
  <si>
    <t>E33_510180002-03-004-0009-003-000-000</t>
  </si>
  <si>
    <t>E33_510180002-03-004-0010-003-000-000</t>
  </si>
  <si>
    <t>E33_510180002-03-005-0010-003-000-000</t>
  </si>
  <si>
    <t>E33_510180004-01-001-0155-001-000-000</t>
  </si>
  <si>
    <t>MULTA SEC</t>
  </si>
  <si>
    <t>En esta cuenta contable se registra el monto incurrido en multas producto del incumplimiento de las normativas de que impone la Superintendencia de Energía y Combustibles</t>
  </si>
  <si>
    <t>E33_520201005-01-120-0155-001-000-000</t>
  </si>
  <si>
    <t>En esta cuenta contable se registra los gastos incurridos por la cooperativa por concepto de donaciones diversas efectuadas a instituciones y otros, debidamente autorizadas, por parte de Gerencia de Administración y Finanzas</t>
  </si>
  <si>
    <t>E33_510110009-01-103-0155-001-000-000</t>
  </si>
  <si>
    <t>En esta cuenta contable se registra el valor de los honorarios cancelados  por servicios prestados a la cooperativa, por parte de la Junta de  Vigilancia.</t>
  </si>
  <si>
    <t>E33_510110009-01-109-0155-001-000-000</t>
  </si>
  <si>
    <t>En esta cuenta contable se registra el valor de los honorarios cancelados a profesionales  y otros por servicios legales prestados a la cooperativa.</t>
  </si>
  <si>
    <t>E33_510110009-01-114-0155-001-000-000</t>
  </si>
  <si>
    <t>En esta cuenta contable se registra el valor de los honorarios cancelados a profesionales  y otros por servicios prestados a la cooperativa, al area de Comercialización y regulación de energia.</t>
  </si>
  <si>
    <t>E33_510110009-01-120-0155-001-000-000</t>
  </si>
  <si>
    <t>En esta cuenta contable se registra el valor de los honorarios cancelados a profesionales  y otros por servicios prestados a la cooperativa, por parte de Gerencia de Administración y Ventas.</t>
  </si>
  <si>
    <t>E33_510110009-01-124-0155-001-000-000</t>
  </si>
  <si>
    <t>En esta cuenta contable se registra el valor de los honorarios cancelados a profesionales  y otros por servicios prestados a la cooperativa, por parte de Oficina de Partes.</t>
  </si>
  <si>
    <t>E33_510110009-01-131-0155-001-000-000</t>
  </si>
  <si>
    <t>En esta cuenta contable se registra el valor de los honorarios cancelados a profesionales  y otros por servicios prestados a la cooperativa, por parte de Departamento de Computación e Informática.</t>
  </si>
  <si>
    <t>E33_510110023-01-102-0155-001-000-000</t>
  </si>
  <si>
    <t>En esta cuenta contable se registra el valor de las dietas canceladas por los servicios de reuniones del Consejo de Administración.</t>
  </si>
  <si>
    <t>E33_510180010-01-109-0155-001-000-000</t>
  </si>
  <si>
    <t>GASTOS NOTARIALES</t>
  </si>
  <si>
    <t>En esta cuenta se registra el monto de los gastos notariales efectuado por Gerencia Legal.</t>
  </si>
  <si>
    <t>E33_510180010-01-120-0155-001-000-000</t>
  </si>
  <si>
    <t>En esta cuenta se registra el monto de los gastos notariales efectuado por Gerencia de Administración y Finanzas.</t>
  </si>
  <si>
    <t>E33_510180010-01-121-0155-001-000-000</t>
  </si>
  <si>
    <t xml:space="preserve">GASTOS NOTARIALES                                           </t>
  </si>
  <si>
    <t>En esta cuenta se registra el monto de los gastos notariales por transacciones que deben tener firmas autorizadas en contratos, poderes, escrituras, etc.</t>
  </si>
  <si>
    <t>E33_520201014-01-112-0155-003-000-000</t>
  </si>
  <si>
    <t>E33_510102001-01-120-0155-001-000-000</t>
  </si>
  <si>
    <t>En esta cuenta contable se registran los gastos incurridos en el periodo por concepto artículos de Aseo por parte de Gerencia de Administración y Finanzas.</t>
  </si>
  <si>
    <t>E33_510102002-01-120-0155-001-000-000</t>
  </si>
  <si>
    <t>En esta cuenta contable se registran los gastos incurridos en el periodo por concepto de artículos de oficina por parte de Administración y Finanzas.</t>
  </si>
  <si>
    <t>E33_510102002-01-122-0155-001-000-000</t>
  </si>
  <si>
    <t>En esta cuenta contable se registran los gastos incurridos en el periodo por concepto de artículos de oficina por parte de departamento de recursos humanos.</t>
  </si>
  <si>
    <t>E33_510102002-01-131-0155-001-000-000</t>
  </si>
  <si>
    <t>En esta cuenta contable se registran los gastos incurridos en el periodo por concepto de artículos de oficina por parte de Departamento de Computación e Informática.</t>
  </si>
  <si>
    <t>E33_510102002-01-132-0155-001-000-000</t>
  </si>
  <si>
    <t>En esta cuenta contable se registran los gastos incurridos en el periodo por concepto de artículos de oficina por parte de Desarrollo de Sistemas.</t>
  </si>
  <si>
    <t>E33_510102002-01-133-0155-001-000-000</t>
  </si>
  <si>
    <t>En esta cuenta contable se registran los gastos incurridos en el periodo por concepto de artículos de oficina por parte de Unidad de Operaciones de Computación.</t>
  </si>
  <si>
    <t>E33_510102004-01-120-0155-001-000-000</t>
  </si>
  <si>
    <t>En esta cuenta contable se registran los gastos incurridos en el periodo por concepto de Insumos Computacionales por parte de Gerencia de Administración y Finanzas.</t>
  </si>
  <si>
    <t>E33_510102004-01-122-0155-001-000-000</t>
  </si>
  <si>
    <t>En esta cuenta contable se registran los gastos incurridos en el periodo por concepto de Insumos Computacionales por parte del departamento de Recursos Humanos.</t>
  </si>
  <si>
    <t>E33_510102004-01-124-0155-001-000-000</t>
  </si>
  <si>
    <t>En esta cuenta contable se registran los gastos incurridos en el periodo por concepto de Insumos Computacionales por parte de Oficina de Partes.</t>
  </si>
  <si>
    <t>E33_510102004-01-131-0155-001-000-000</t>
  </si>
  <si>
    <t>En esta cuenta contable se registran los gastos incurridos en el periodo por concepto de Insumos Computacionales por parte de Departamento de Computación e Informática.</t>
  </si>
  <si>
    <t>E33_510102004-01-132-0155-001-000-000</t>
  </si>
  <si>
    <t>En esta cuenta contable se registran los gastos incurridos en el periodo por concepto de Insumos Computacionales por parte de Desarrollo de Sistemas.</t>
  </si>
  <si>
    <t>E33_510102004-01-133-0155-001-000-000</t>
  </si>
  <si>
    <t>En esta cuenta contable se registran los gastos incurridos en el periodo por concepto de Insumos Computacionales por parte de Unidad de Operaciones de Computación.</t>
  </si>
  <si>
    <t>E33_510105003-01-122-0155-001-000-000</t>
  </si>
  <si>
    <t>En esta cuenta contable se registra el gasto por concepto de gasto de uniformes trabajo para el personal, por parte del departamento de Recursos Humanos.</t>
  </si>
  <si>
    <t>E33_510105007-01-107-0155-003-000-000</t>
  </si>
  <si>
    <t>En esta cuenta contable se registra el gasto por concepto de implementos de trabajo para el personal operativo, por parte del departemento de prevención de riesgos.</t>
  </si>
  <si>
    <t>E33_510106004-01-122-0155-001-000-000</t>
  </si>
  <si>
    <t>En esta cuenta contable se registra los valores por concepto de comunicaciones internas y externas, a través de telefonía celular, utilizadas por la cooperativa en el desarrollo de su gestión, por parte del departamento de Recursos Humanos.</t>
  </si>
  <si>
    <t>E33_510107001-01-122-0155-001-000-000</t>
  </si>
  <si>
    <t>En esta cuenta se registra los gastos ocasionados por concepto de traslado de personal del departamento de Recursos Humanos.</t>
  </si>
  <si>
    <t>E33_510108002-01-122-0155-001-000-000</t>
  </si>
  <si>
    <t>En esta cuenta contable se registra el valor de los combustibles y lubricantes de vehículos por parte del departamento de Recursos Humanos.</t>
  </si>
  <si>
    <t>E33_510108005-01-122-0155-001-000-000</t>
  </si>
  <si>
    <t>En esta cuenta contable se registra el gasto por concepto de estacionamiento por parte del departamento de Recursos Humanos.</t>
  </si>
  <si>
    <t>E33_510109002-01-122-0155-001-000-000</t>
  </si>
  <si>
    <t>En esta cuenta contable se registra el gasto por concepto del seguro de vida del personal por parte del departamento de Recursos Humanos</t>
  </si>
  <si>
    <t>E33_510160001-01-122-0155-001-000-000</t>
  </si>
  <si>
    <t>En esta cuenta se registra los valores por concepto de amortizaciones de bienes intangibles como licencias de programas computacionales para la labor de la operación y continuidad del servicio electrico y administrativo, de parte del departamento de Recursos humanos.</t>
  </si>
  <si>
    <t>E33_510180002-01-122-0155-001-000-000</t>
  </si>
  <si>
    <t>E33_520201014-01-105-0155-001-000-000</t>
  </si>
  <si>
    <t>En esta cuenta se registran los gastos incurridos por pandemia covid-19 (higiene, limpieza, sanitización, etc)</t>
  </si>
  <si>
    <t>E33_520201014-01-107-0155-003-000-000</t>
  </si>
  <si>
    <t>En esta cuenta se registran los gastos incurridos por pandemia covid-19 (higiene, limpieza, etc)del departamento de prevención de riesgo.</t>
  </si>
  <si>
    <t>E33_520201014-01-109-0155-001-000-000</t>
  </si>
  <si>
    <t>E33_520201014-01-110-0155-001-000-000</t>
  </si>
  <si>
    <t>E33_520201014-01-114-0155-003-000-000</t>
  </si>
  <si>
    <t>E33_520201014-01-115-0155-001-000-000</t>
  </si>
  <si>
    <t>E33_520201014-01-119-0155-003-000-000</t>
  </si>
  <si>
    <t>E33_520201014-01-120-0155-001-000-000</t>
  </si>
  <si>
    <t>E33_520201014-01-121-0155-001-000-000</t>
  </si>
  <si>
    <t>E33_520201014-01-122-0155-001-000-000</t>
  </si>
  <si>
    <t>E33_520201014-01-124-0155-001-000-000</t>
  </si>
  <si>
    <t>E33_520201014-01-129-0155-001-000-000</t>
  </si>
  <si>
    <t>E33_520201014-01-130-0155-001-000-000</t>
  </si>
  <si>
    <t>E33_520201014-01-131-0155-001-000-000</t>
  </si>
  <si>
    <t>E33_510110009-01-120-0155-003-000-000</t>
  </si>
  <si>
    <t>E33_510110009-01-120-0155-025-000-000</t>
  </si>
  <si>
    <t>E33_510110009-01-122-0155-001-000-000</t>
  </si>
  <si>
    <t>En esta cuenta contable se registra el valor de los honorarios cancelados a profesionales  y otros por servicios prestados a la cooperativa, por parte del departamento de Recursos Humanos.</t>
  </si>
  <si>
    <t>E33_510180010-01-122-0155-001-000-000</t>
  </si>
  <si>
    <t>En esta cuenta se registra el monto de los gastos notariales efectuado por autorizaciones de finiquitos al personal.</t>
  </si>
  <si>
    <t>E33_510102001-01-110-0155-001-000-000</t>
  </si>
  <si>
    <t>En esta cuenta contable se registran los gastos incurridos en el periodo por concepto artículos de Aseo por parte de Unidad de Auditoria.</t>
  </si>
  <si>
    <t>E33_510102002-01-110-0155-001-000-000</t>
  </si>
  <si>
    <t>En esta cuenta contable se registran los gastos incurridos en el periodo por concepto de artículos de oficina por parte de Unidad Auditoria Interna.</t>
  </si>
  <si>
    <t>E33_510102002-01-121-0155-001-000-000</t>
  </si>
  <si>
    <t>En esta cuenta contable se registran los gastos incurridos en el periodo por concepto de artículos de oficina por parte de departamento de Contabilidad.</t>
  </si>
  <si>
    <t>E33_510102004-01-110-0155-001-000-000</t>
  </si>
  <si>
    <t>En esta cuenta contable se registran los gastos incurridos en el periodo por concepto de Insumos Computacionales por parte de Unidad de Auditoria Interna.</t>
  </si>
  <si>
    <t>E33_510102004-01-121-0155-001-000-000</t>
  </si>
  <si>
    <t>En esta cuenta contable se registran los gastos incurridos en el periodo por concepto de Insumos Computacionales por parte de Contabilidad.</t>
  </si>
  <si>
    <t>E33_510105003-01-110-0155-001-000-000</t>
  </si>
  <si>
    <t>En esta cuenta contable se registra el gasto por concepto de gasto de uniformes trabajo para el personal, por parte de Unidad de Auditoria.</t>
  </si>
  <si>
    <t>E33_510105003-01-121-0155-001-000-000</t>
  </si>
  <si>
    <t>En esta cuenta contable se registra el gasto por concepto de gasto de uniformes trabajo para el personal, por parte de Contabilidad.</t>
  </si>
  <si>
    <t>E33_510105006-01-121-0155-001-000-000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</si>
  <si>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de  Contabilidad.</t>
  </si>
  <si>
    <t>E33_510106004-01-110-0155-001-000-000</t>
  </si>
  <si>
    <t>En esta cuenta contable se registra los valores por concepto de comunicaciones internas y externas, a través de telefonía celular, utilizadas por la cooperativa en el desarrollo de su gestión, por parte de la Unidad de Auditoria Interna.</t>
  </si>
  <si>
    <t>E33_510106004-01-121-0155-001-000-000</t>
  </si>
  <si>
    <t>En esta cuenta contable se registra los valores por concepto de comunicaciones internas y externas, a través de telefonía celular, utilizadas por la cooperativa en el desarrollo de su gestión, por parte de Contabilidad.</t>
  </si>
  <si>
    <t>E33_510107001-01-110-0155-001-000-000</t>
  </si>
  <si>
    <t>En esta cuenta se registra los gastos ocasionados por concepto de traslado de personal de Unidad de Auditoria Interna.</t>
  </si>
  <si>
    <t>E33_510107001-01-121-0155-001-000-000</t>
  </si>
  <si>
    <t>En esta cuenta se registra los gastos ocasionados por concepto de traslado de personal de Contabilidad.</t>
  </si>
  <si>
    <t>E33_510108005-01-121-0155-001-000-000</t>
  </si>
  <si>
    <t>En esta cuenta contable se registra el gasto por concepto de estacionamiento por parte de Contabilidad.</t>
  </si>
  <si>
    <t>E33_510109002-01-110-0155-001-000-000</t>
  </si>
  <si>
    <t>En esta cuenta contable se registra el gasto por concepto del seguro de vida del personal por parte de Unidad de Auditoria Interna</t>
  </si>
  <si>
    <t>E33_510109002-01-121-0155-001-000-000</t>
  </si>
  <si>
    <t>En esta cuenta contable se registra el gasto por concepto del seguro de vida del personal por parte de Contabilidad.</t>
  </si>
  <si>
    <t>E33_510111001-01-110-0155-001-000-000</t>
  </si>
  <si>
    <t>En esta cuenta contable se registra el valor de los materiales y mano de obra destinados a mantención y reparación de equipos ocupados por la unidad de Auditoria interna.</t>
  </si>
  <si>
    <t>E33_510111001-01-121-0155-001-000-000</t>
  </si>
  <si>
    <t>En esta cuenta contable se registra el valor de los materiales y mano de obra destinados a mantención y reparación de equipos ocupados, por parte de Contabilidad.</t>
  </si>
  <si>
    <t>E33_510111002-01-121-0155-001-000-000</t>
  </si>
  <si>
    <t>En esta cuenta contable se registra el valor de los materiales y mano de obra destinados a mantención y reparación de muebles y edificios en dependencias ocupadas por parte de Contabilidad.</t>
  </si>
  <si>
    <t>E33_510112002-01-109-0155-001-000-000</t>
  </si>
  <si>
    <t xml:space="preserve">GASTOS DE IMPUESTO TIMBRE Y ESTAMPILLAS                     </t>
  </si>
  <si>
    <t>En esta cuenta contable se registra el gasto por concepto del impuesto de timbres y estampillas.</t>
  </si>
  <si>
    <t>E33_510112002-01-120-0155-001-000-000</t>
  </si>
  <si>
    <t>GASTOS DE IMPUESTO TIMBRE Y ESTAMPILLAS</t>
  </si>
  <si>
    <t>E33_510112003-01-120-0155-001-000-000</t>
  </si>
  <si>
    <t>En esta cuenta se registra el pago de patente municipales.</t>
  </si>
  <si>
    <t>E33_510112004-01-120-0155-001-000-000</t>
  </si>
  <si>
    <t xml:space="preserve">PERMISOS MUNICIPALES                                        </t>
  </si>
  <si>
    <t>En esta cuenta se registra el pago por permisos municipales.</t>
  </si>
  <si>
    <t>E33_510160001-01-110-0155-001-000-000</t>
  </si>
  <si>
    <t>En esta cuenta se registra los valores por concepto de amortizaciones de bienes intangibles como licencias de programas computacionales para la labor de la operación y continuidad del servicio electrico y administrativo, de parte de Auditoria interna.</t>
  </si>
  <si>
    <t>E33_510160001-01-121-0155-001-000-000</t>
  </si>
  <si>
    <t>En esta cuenta se registra los valores por concepto de amortizaciones de bienes intangibles como licencias de programas computacionales para la labor de la operación y continuidad del servicio electrico y administrativo, de parte del departamento de Contabilidad.</t>
  </si>
  <si>
    <t>E33_510180011-01-120-0155-001-000-000</t>
  </si>
  <si>
    <t>TASACION DE PROPIEDADES</t>
  </si>
  <si>
    <t>En esta cuenta se registra el monto de la tasación realizada a las propiedades efectuado por Gerencia de Administración y Finanzas</t>
  </si>
  <si>
    <t>E33_510102002-01-114-0155-003-000-000</t>
  </si>
  <si>
    <t>En esta cuenta contable se registran los gastos incurridos en el periodo por concepto de artículos de oficina por parte de Subgerencia Comercialización y Regulación Energía.</t>
  </si>
  <si>
    <t>E33_510105003-01-114-0155-003-000-000</t>
  </si>
  <si>
    <t>En esta cuenta contable se registra el gasto por concepto de gasto de uniformes trabajo para el personal, por parte de Subgerencia Comercialización y Regulación Energía.</t>
  </si>
  <si>
    <t>E33_510105006-01-114-0155-003-000-000</t>
  </si>
  <si>
    <t>En esta Cuenta Contable se registra el gasto incurrido por la cooperativa por práctica profesional de alumnos de las diversas entidades profesionales de la Región. Este valor va destinado principalmente a solventar en parte el desembolso por concepto de movilización de los alumnos, que desarrollaron su practica en el del departamento de Subgerencia Comercialización y Regulación.</t>
  </si>
  <si>
    <t>E33_510106003-01-114-0155-003-000-000</t>
  </si>
  <si>
    <t>En esta cuenta contable se registra los valores por concepto de comunicaciones internas y externas, a través de conexión fija, utilizadas por la cooperativa en el desarrollo de su gestión, por parte de la Subgerencia Comercialización y Regulación Energía.</t>
  </si>
  <si>
    <t>E33_510106004-01-114-0155-003-000-000</t>
  </si>
  <si>
    <t>En esta cuenta contable se registra los valores por concepto de comunicaciones internas y externas, a través de telefonía celular, utilizadas por la cooperativa en el desarrollo de su gestión, por parte de la Subgerencia Comercialización y Regulación Energía.</t>
  </si>
  <si>
    <t>E33_510111001-01-114-0155-003-000-000</t>
  </si>
  <si>
    <t>En esta cuenta contable se registra el valor de los materiales y mano de obra destinados a mantención y reparación de equipos ocupados, por parte de Subgerencia Comercialización y Regulación Energía.</t>
  </si>
  <si>
    <t>E33_510180001-01-114-0155-003-000-000</t>
  </si>
  <si>
    <t>CUMPLIMIENTO NORMATIVO</t>
  </si>
  <si>
    <t>En esta cuenta se registra los valores por concepto de expresiones por medios comunicativos (avisos de suspensión de servicio, llamados a licitación, etc.)</t>
  </si>
  <si>
    <t>E33_510110009-01-114-0155-003-000-000</t>
  </si>
  <si>
    <t>E33_520201001-01-120-0155-001-000-000</t>
  </si>
  <si>
    <t>CUOTA SOCIAL FENACOPEL</t>
  </si>
  <si>
    <t>En esta cuenta se registra el gasto incurrido en la cancelación de cuotas sociales originadas por la participación de la cooperativa en Fenacopel cuyo objetivo es ser representadas ante la autoridad.</t>
  </si>
  <si>
    <t>E33_520201008-01-001-0155-001-000-000</t>
  </si>
  <si>
    <t>CUOTA SUPERVISION DECOOP</t>
  </si>
  <si>
    <t>En esta cuenta contable se registra el gasto del desembolso por cuota de supervisión del Departamento de Cooperativas por las labores de supervisión y fiscalización de esta misma.</t>
  </si>
  <si>
    <t>E33_520201011-01-120-0155-001-000-000</t>
  </si>
  <si>
    <t>CUOTA ASOCIACION GREMIAL COOPERATIVAS</t>
  </si>
  <si>
    <t>Se registra gasto por pago de Cuota Asociación Gremial de Cooperativas.</t>
  </si>
  <si>
    <t>E33_510108003-06-008-0014-001-000-000</t>
  </si>
  <si>
    <t>En esta cuenta se registra el gasto por concepto de permisos de circulación según lo establecido en disposiciones respectivas vigentes, por vehículos asignados a servicios de administración.</t>
  </si>
  <si>
    <t>E33_510108004-06-008-0014-001-000-000</t>
  </si>
  <si>
    <t>En esta cuenta contable se registra el gasto por concepto del seguro obligatorio para vehículos, por parte de servicios de administración.</t>
  </si>
  <si>
    <t>E33_510109003-06-008-0014-001-000-000</t>
  </si>
  <si>
    <t xml:space="preserve">SEGURO VEHICULOS                                            </t>
  </si>
  <si>
    <t>En esta cuenta contable se registra el gasto por concepto de seguros de vehículos asignados a área de Servicios de Administración,</t>
  </si>
  <si>
    <t>E33_510109004-06-008-0014-001-000-000</t>
  </si>
  <si>
    <t>En esta cuenta contable se registra el gasto por concepto del seguro de incendio por parte de Servicios de Administración.</t>
  </si>
  <si>
    <t>E33_510109005-06-008-0014-001-000-000</t>
  </si>
  <si>
    <t>En esta cuenta contable se registra el gasto por concepto del seguro de robo por parte de Servicios de Administración.</t>
  </si>
  <si>
    <t>E33_510112001-06-008-0014-001-000-000</t>
  </si>
  <si>
    <t>E33_510180002-06-105-9999-001-000-000</t>
  </si>
  <si>
    <t>E33_510180007-01-102-0155-001-000-000</t>
  </si>
  <si>
    <t>CONDONACION DEUDA</t>
  </si>
  <si>
    <t>En esta cuenta se registra el monto de la remisión de deuda a clientes efectuado por Consejo de Administración</t>
  </si>
  <si>
    <t>E33_510180008-01-120-0155-001-000-000</t>
  </si>
  <si>
    <t>TRANSACCION EXTRA JUDICIAL</t>
  </si>
  <si>
    <t>E33_520201004-01-114-0155-003-000-000</t>
  </si>
  <si>
    <t xml:space="preserve">PERDIDA VENTA ACTIVO FIJO                                   </t>
  </si>
  <si>
    <t xml:space="preserve">En esta cuenta se registran los gastos por perdida de venta de activos fijos </t>
  </si>
  <si>
    <t>E33_520201004-01-120-0155-001-000-000</t>
  </si>
  <si>
    <t>E33_520201005-01-001-0155-001-000-000</t>
  </si>
  <si>
    <t>En esta cuenta contable se registra los gastos incurridos por la cooperativa por concepto de donaciones diversas efectuadas a instituciones y otros, debidamente autorizadas.</t>
  </si>
  <si>
    <t>E33_520201005-01-102-0155-001-000-000</t>
  </si>
  <si>
    <t>En esta cuenta contable se registra los gastos incurridos por la cooperativa por concepto de donaciones diversas efectuadas a instituciones y otros, debidamente autorizadas. por parte del Consejo de Administración.</t>
  </si>
  <si>
    <t>E33_520201006-01-109-0155-001-000-000</t>
  </si>
  <si>
    <t xml:space="preserve">CONTINGENCIAS JUDICIALES                                    </t>
  </si>
  <si>
    <t>En esta cuenta contable se registra el gasto que corresponde a la provisión por perdida de una causa en tribunales, por juicios pendientes de fallo.</t>
  </si>
  <si>
    <t>E33_520201006-01-120-0155-001-000-000</t>
  </si>
  <si>
    <t>CONTINGENCIAS JUDICIALES</t>
  </si>
  <si>
    <t>E33_520201006-01-122-0155-001-000-000</t>
  </si>
  <si>
    <t>En esta cuenta contable se registra el gasto que corresponde a la provisión por perdida de una causa en tribunales, por juicios laborales pendientes de fallo.</t>
  </si>
  <si>
    <t>E33_520201012-01-112-0155-001-000-000</t>
  </si>
  <si>
    <t xml:space="preserve">PERDIDA POR SINIESTRO                                       </t>
  </si>
  <si>
    <t>Se registra perdidas por siniestro de bienes, vehiculos asegurados.</t>
  </si>
  <si>
    <t>E35_420105</t>
  </si>
  <si>
    <t xml:space="preserve">Gastos asociados a las capacitaciones del personal </t>
  </si>
  <si>
    <t>E35_420201</t>
  </si>
  <si>
    <t>DERECHOS MUNICIPALES</t>
  </si>
  <si>
    <t>Impuesto municipal por oficinas y SS/EE</t>
  </si>
  <si>
    <t>E35_420203</t>
  </si>
  <si>
    <t xml:space="preserve">Corresponde a todos los gastos relacionados con las primas pagadas por seguros </t>
  </si>
  <si>
    <t>E35_420206</t>
  </si>
  <si>
    <t>EQUIPAMIENTO MENOR</t>
  </si>
  <si>
    <t>gastos por equimanientos menores</t>
  </si>
  <si>
    <t>E35_420207</t>
  </si>
  <si>
    <t>ASEO Y MANTENCION DE AREAS VERDES</t>
  </si>
  <si>
    <t>Gastos por mantencion</t>
  </si>
  <si>
    <t>E35_420301</t>
  </si>
  <si>
    <t xml:space="preserve">Gastos por susbcripciones a boletines, publicaciones de la cooperativa, boletines, afiches </t>
  </si>
  <si>
    <t>E35_420304</t>
  </si>
  <si>
    <t>TRANSPORTE INTERNO</t>
  </si>
  <si>
    <t xml:space="preserve">Gastos de transportes de materiales </t>
  </si>
  <si>
    <t>E35_420305</t>
  </si>
  <si>
    <t>TRANSPORTE EXTERNO</t>
  </si>
  <si>
    <t>E35_420308</t>
  </si>
  <si>
    <t>DEUDAS INCOBRABLES</t>
  </si>
  <si>
    <t>Corresponde a la provision de las deudas incobrables de acuerdo a las normas establecidas</t>
  </si>
  <si>
    <t>E35_420310</t>
  </si>
  <si>
    <t>MERMA Y AJUSTE DE MERCADERIAS</t>
  </si>
  <si>
    <t>Gastos de ajuste de mercaderias</t>
  </si>
  <si>
    <t>E35_420108</t>
  </si>
  <si>
    <t>DIETA DE DIRECTORIO</t>
  </si>
  <si>
    <t>Pago mensual por concepto de Dieta al consejo Administrativo</t>
  </si>
  <si>
    <t>E35_420104</t>
  </si>
  <si>
    <t xml:space="preserve">Corresponde a la provision por vacaciones pendientes del personal </t>
  </si>
  <si>
    <t>E35_420311</t>
  </si>
  <si>
    <t>VEHICULO</t>
  </si>
  <si>
    <t xml:space="preserve">Gastos asociados a la mantencion de vehiculos, incluida la mano de obra </t>
  </si>
  <si>
    <t>E35_420312</t>
  </si>
  <si>
    <t>CUOTA MORTUORIA</t>
  </si>
  <si>
    <t xml:space="preserve">Pago por fallecimiento de socios de la cooperativa </t>
  </si>
  <si>
    <t>E35_420401</t>
  </si>
  <si>
    <t>ELECTRICIDAD</t>
  </si>
  <si>
    <t xml:space="preserve">Corresponde a consumos propios </t>
  </si>
  <si>
    <t>E35_420402</t>
  </si>
  <si>
    <t>E35_420404</t>
  </si>
  <si>
    <t>TELEFONO</t>
  </si>
  <si>
    <t>Gastos en telefono de red fija y moviles de la empresa</t>
  </si>
  <si>
    <t>E35_420405</t>
  </si>
  <si>
    <t>DOCUMENTACION Y MATERIALES DE OFICINA</t>
  </si>
  <si>
    <t xml:space="preserve">Articulos menores de oficina, papel, lapices, corchetes, etc. </t>
  </si>
  <si>
    <t>E35_420504</t>
  </si>
  <si>
    <t>AUDITORIA EXTERNA</t>
  </si>
  <si>
    <t xml:space="preserve">Gastos por sevicios de Auditoría </t>
  </si>
  <si>
    <t>E35_420505</t>
  </si>
  <si>
    <t>GASTOS JURIDICOS Y NOTARIALES</t>
  </si>
  <si>
    <t xml:space="preserve">Servicios Juridicos por asesorias o cobro judicial de documentos </t>
  </si>
  <si>
    <t>E35_420507</t>
  </si>
  <si>
    <t>GASTO REPRESENTACION CONSEJO</t>
  </si>
  <si>
    <t>Gastos de venta</t>
  </si>
  <si>
    <t>E35_420601</t>
  </si>
  <si>
    <t>OTROS GASTOS OPERACIONALES</t>
  </si>
  <si>
    <t>E35_420603</t>
  </si>
  <si>
    <t>REGULACION</t>
  </si>
  <si>
    <t>Preparacion de informes y estadisticas para SEC</t>
  </si>
  <si>
    <t>E35_420604</t>
  </si>
  <si>
    <t xml:space="preserve">Gastos relacinados con Federacion de cinco coopetativas electricas </t>
  </si>
  <si>
    <t>E35_420605</t>
  </si>
  <si>
    <t>INDEMNIZACION DAÑOS ELECTRICOS</t>
  </si>
  <si>
    <t>E35_430407</t>
  </si>
  <si>
    <t xml:space="preserve">Otros Egresos </t>
  </si>
  <si>
    <t>GASTOS RECHAZADOS</t>
  </si>
  <si>
    <t>Gastos no necesarios para producir la renta</t>
  </si>
  <si>
    <t>E35_430402</t>
  </si>
  <si>
    <t>OTROS GASTOS NO OPERACIONALES</t>
  </si>
  <si>
    <t xml:space="preserve">Gastos con otro tipo de clasificacion distinta a la generica </t>
  </si>
  <si>
    <t>E35_410101</t>
  </si>
  <si>
    <t>COSTO DE VENTA MERCADERIAS</t>
  </si>
  <si>
    <t>Incluye todos los gastos asociados a la comercialización de  materiales eléctricos</t>
  </si>
  <si>
    <t>E35_410103</t>
  </si>
  <si>
    <t>AJUSTE COSTO ESTANDAR</t>
  </si>
  <si>
    <t>Diferencias de costos</t>
  </si>
  <si>
    <t>E35_410104</t>
  </si>
  <si>
    <t>COSTO VENTA PROYECTOS BT/AT</t>
  </si>
  <si>
    <t xml:space="preserve">Mano de obra y movilización utilizada en la construcción de baja tensión incluído el equipamiento  </t>
  </si>
  <si>
    <t>E35_420208</t>
  </si>
  <si>
    <t>Gastos por contribuciones bienes raices</t>
  </si>
  <si>
    <t>E35_410217</t>
  </si>
  <si>
    <t>COSTOS NORMA TECNICA</t>
  </si>
  <si>
    <t>Valores de Potencia</t>
  </si>
  <si>
    <t>Compras de energía</t>
  </si>
  <si>
    <t>E36_513101</t>
  </si>
  <si>
    <t>COSTO DE EXPLOTACION</t>
  </si>
  <si>
    <t>COSTO VENTA SOCIOS - M.TECNICO</t>
  </si>
  <si>
    <t>Corresponde al costo de adqusición materiales eléctricos</t>
  </si>
  <si>
    <t>E36_513203</t>
  </si>
  <si>
    <t>COSTO VTA.NO SOCIOS-MAT.ELECT.</t>
  </si>
  <si>
    <t>E36_513301</t>
  </si>
  <si>
    <t>COSTO VTA.USUARIOS - M.TECNICO</t>
  </si>
  <si>
    <t>E36_513303</t>
  </si>
  <si>
    <t>COSTO VTA.USUARIOS - INST.INT.</t>
  </si>
  <si>
    <t>E36_513501</t>
  </si>
  <si>
    <t>COSTO VTA.FUNCION - MATERIALES</t>
  </si>
  <si>
    <t>E36_513701</t>
  </si>
  <si>
    <t>COSTO VTA. EMPRESA RELACIONADA</t>
  </si>
  <si>
    <t>E36_521204</t>
  </si>
  <si>
    <t>MANO OBRA CONT.CONTROL ESTADOS</t>
  </si>
  <si>
    <t>Corresponde al trabajo que se realiza en la toma de estado.</t>
  </si>
  <si>
    <t>E36_521402</t>
  </si>
  <si>
    <t>GASTOS MANTENCION Y REPARACION</t>
  </si>
  <si>
    <t>Corresponde al gasto que se incurre en reparación de materiales, equipos, etc.</t>
  </si>
  <si>
    <t>E36_521403</t>
  </si>
  <si>
    <t>GASTOS ESTAC .PEAJES Y PASAJES</t>
  </si>
  <si>
    <t>Corresponde al gasto que se incurre por peajes y otros.</t>
  </si>
  <si>
    <t>E36_521404</t>
  </si>
  <si>
    <t>GASTOS NOTARIALES TECNICO</t>
  </si>
  <si>
    <t>Corresponde al gasto que se incurre por cancelar autorizaciones de paso</t>
  </si>
  <si>
    <t>E36_521405</t>
  </si>
  <si>
    <t>GASTOS FLETES - TECNICO</t>
  </si>
  <si>
    <t>Corresponde al gasto que se incurre por envío de materiales para reparación</t>
  </si>
  <si>
    <t>E36_521407</t>
  </si>
  <si>
    <t>GASTOS EMPASTES</t>
  </si>
  <si>
    <t>Corresponde al gasto que se incurre por empaste de documentos mercántiles y otros.</t>
  </si>
  <si>
    <t>E36_521408</t>
  </si>
  <si>
    <t>GASTOS PUBLICIDAD  - TECNICO</t>
  </si>
  <si>
    <t>Corresponde al gasto que se incurre por comunicación de avisos corte suministro.</t>
  </si>
  <si>
    <t>E36_521410</t>
  </si>
  <si>
    <t>GASTOS GENERALES TECNICO</t>
  </si>
  <si>
    <t>Corresponde a otros gastos que se incurre en el depto.técnico para realizar actividades propias de la Cooperativa.</t>
  </si>
  <si>
    <t>E36_521412</t>
  </si>
  <si>
    <t>GASTOS ASIG.PRACTICA TECNICO</t>
  </si>
  <si>
    <t>Corresponde al gasto que se incurre por pago a alumnos en práctica.</t>
  </si>
  <si>
    <t>E36_521416</t>
  </si>
  <si>
    <t>GASTOS ROPA DE SEGURIDAD</t>
  </si>
  <si>
    <t xml:space="preserve">Corresponde al gasto que se incurre por compra ropa seguridad del personal </t>
  </si>
  <si>
    <t>E36_521417</t>
  </si>
  <si>
    <t>GASTOS CAPACITACION</t>
  </si>
  <si>
    <t>Corresponde al gasto que se incurre en capacitación al personal</t>
  </si>
  <si>
    <t>E36_521421</t>
  </si>
  <si>
    <t>GASTOS CUOTA A.G.COOP.DEL SUR</t>
  </si>
  <si>
    <t>Corresponde al gasto que se incurre por cancelación de servicio de asesoría</t>
  </si>
  <si>
    <t>E36_521422</t>
  </si>
  <si>
    <t>GASTOS I.TRANSBANK</t>
  </si>
  <si>
    <t>Corresponde al gasto de comisión por las ventas con tarjeta de crédito.</t>
  </si>
  <si>
    <t>E36_521424</t>
  </si>
  <si>
    <t>GASTOS SIS TECNICO</t>
  </si>
  <si>
    <t>Corresponde al gasto que se incurre por parte de la empresa en el pago del seguro de invalidez y sobrevivencia.</t>
  </si>
  <si>
    <t>E36_521425</t>
  </si>
  <si>
    <t>GASTOS SEGURO DE CESANTIA TECNICO</t>
  </si>
  <si>
    <t>Corresponde al gasto que se incurre por cancelación seguro cesantía que corresponde al empleador</t>
  </si>
  <si>
    <t>E36_521426</t>
  </si>
  <si>
    <t>GASTOS ACHS TECNICO</t>
  </si>
  <si>
    <t>Corresponde al gasto que se incurre por cancelación % mutual seguridad</t>
  </si>
  <si>
    <t>E36_521428</t>
  </si>
  <si>
    <t>GASTOS IMPRESIÓN FACTURACION</t>
  </si>
  <si>
    <t>Corresponde al gasto que se incurre por el cobro del número de copias impresas de la facturación de energía</t>
  </si>
  <si>
    <t>E36_521430</t>
  </si>
  <si>
    <t>GASTOS NEOZET</t>
  </si>
  <si>
    <t>Corresponde al gasto que se incurre por sistema para responder ante requerimientos del coordinador eléctrico</t>
  </si>
  <si>
    <t>E36_521431</t>
  </si>
  <si>
    <t>GASTOS GPS MOVILES</t>
  </si>
  <si>
    <t>Corresponde al gasto que se incurre por el monitoreo por Gps de los móviles</t>
  </si>
  <si>
    <t>E36_521432</t>
  </si>
  <si>
    <t>GASTOS CALL CENTER</t>
  </si>
  <si>
    <t>Corresponde al gasto que se incurre por mensualidad del call center central telefónica</t>
  </si>
  <si>
    <t>E36_523211</t>
  </si>
  <si>
    <t>MANT.MOVIL  1      - TECNICO</t>
  </si>
  <si>
    <t>Corresponde al gasto que se incurre por mantención de vehículos como lubricantes, repuestos, etc.</t>
  </si>
  <si>
    <t>E36_523212</t>
  </si>
  <si>
    <t>MANT.MOVIL  2      - TECNICO</t>
  </si>
  <si>
    <t>E36_523213</t>
  </si>
  <si>
    <t>MANT.MOVIL  8      - TECNICO</t>
  </si>
  <si>
    <t>E36_523214</t>
  </si>
  <si>
    <t>MANT.MOVIL  5      - TECNICO</t>
  </si>
  <si>
    <t>E36_523215</t>
  </si>
  <si>
    <t>MANT.MOVIL  6      - TECNICO</t>
  </si>
  <si>
    <t>E36_523216</t>
  </si>
  <si>
    <t>MANT.MOVIL  7      - TECNICO</t>
  </si>
  <si>
    <t>E36_523217</t>
  </si>
  <si>
    <t>MANT.MOVIL 10      - TECNICO</t>
  </si>
  <si>
    <t>E36_523218</t>
  </si>
  <si>
    <t>MANT.MOVIL 11      - TECNICO</t>
  </si>
  <si>
    <t>E36_523219</t>
  </si>
  <si>
    <t>MANT.TALLER MECANICO</t>
  </si>
  <si>
    <t>E36_523220</t>
  </si>
  <si>
    <t>MANT.MOVIL 14        - TECNICO</t>
  </si>
  <si>
    <t>E36_523221</t>
  </si>
  <si>
    <t>MANT.MOVIL 15        - TECNICO</t>
  </si>
  <si>
    <t>E36_523222</t>
  </si>
  <si>
    <t>MANT.MOVIL 16    -TECNICO</t>
  </si>
  <si>
    <t>E36_523223</t>
  </si>
  <si>
    <t>MANT.MOVIL 17     - TECNICO</t>
  </si>
  <si>
    <t>E36_523224</t>
  </si>
  <si>
    <t>MANT.MOVIL 18       - TECNICO</t>
  </si>
  <si>
    <t>E36_523225</t>
  </si>
  <si>
    <t>MANT.MOVIL 4         - TECNICO</t>
  </si>
  <si>
    <t>E36_523226</t>
  </si>
  <si>
    <t>MANT.MOVIL 20         - TECNICO</t>
  </si>
  <si>
    <t>E36_523227</t>
  </si>
  <si>
    <t>MANT.MOVIL 24         - TECNICO</t>
  </si>
  <si>
    <t>E36_523228</t>
  </si>
  <si>
    <t>MANT.MOVIL 25         - TECNICO</t>
  </si>
  <si>
    <t>E36_523229</t>
  </si>
  <si>
    <t>MANT.MOVIL 26         - TECNICO</t>
  </si>
  <si>
    <t>E36_523230</t>
  </si>
  <si>
    <t>MANT.MOVIL 27         - TECNICO</t>
  </si>
  <si>
    <t>E36_523231</t>
  </si>
  <si>
    <t>MANT.MOVIL RETROEXCAVADORA</t>
  </si>
  <si>
    <t>E36_523232</t>
  </si>
  <si>
    <t>MANT.MOVIL 28         - TECNICO</t>
  </si>
  <si>
    <t>E36_523301</t>
  </si>
  <si>
    <t>PATENTES Y SEG.VEH.- TECNICO</t>
  </si>
  <si>
    <t>Corresponde al gasto que se incurre por pago permisos de circulación y soap de  vehículos.</t>
  </si>
  <si>
    <t>E36_523302</t>
  </si>
  <si>
    <t>PATENTES Y SEG.VEH.ADMINISTRAT</t>
  </si>
  <si>
    <t>E36_525001</t>
  </si>
  <si>
    <t>COMBUSTIBLE MOVIL 1</t>
  </si>
  <si>
    <t>Corresponde al gasto que se incurre por pago de combustible de los móviles.</t>
  </si>
  <si>
    <t>E36_525002</t>
  </si>
  <si>
    <t>COMBUSTIBLE MOVIL 2</t>
  </si>
  <si>
    <t>E36_525003</t>
  </si>
  <si>
    <t>COMBUSTIBLE MOVIL 5</t>
  </si>
  <si>
    <t>E36_525004</t>
  </si>
  <si>
    <t>COMBUSTIBLE MOVIL 6</t>
  </si>
  <si>
    <t>E36_525005</t>
  </si>
  <si>
    <t>COMBUSTIBLE MOVIL 7</t>
  </si>
  <si>
    <t>E36_525006</t>
  </si>
  <si>
    <t>COMBUSTIBLE MOVIL 10</t>
  </si>
  <si>
    <t>E36_525007</t>
  </si>
  <si>
    <t>COMBUSTIBLE MOVIL 11</t>
  </si>
  <si>
    <t>E36_525008</t>
  </si>
  <si>
    <t>COMBUSTIBLE MOVIL 14</t>
  </si>
  <si>
    <t>E36_525009</t>
  </si>
  <si>
    <t>COMBUSTIBLE MOVIL AUXILIAR</t>
  </si>
  <si>
    <t>E36_525010</t>
  </si>
  <si>
    <t>COMBUSTIBLE MOVIL 8</t>
  </si>
  <si>
    <t>E36_525011</t>
  </si>
  <si>
    <t>COMBUSTIBLE MOVIL 15</t>
  </si>
  <si>
    <t>E36_525012</t>
  </si>
  <si>
    <t>COMBUSTIBLE MOVIL 16</t>
  </si>
  <si>
    <t>E36_525013</t>
  </si>
  <si>
    <t>COMBUSTIBLE GENERADOR</t>
  </si>
  <si>
    <t>Corresponde al gasto que se incurre por pago de combustible para grupo de generación de energía.</t>
  </si>
  <si>
    <t>E36_525014</t>
  </si>
  <si>
    <t>COMBUSTIBLE MOVIL 17</t>
  </si>
  <si>
    <t>E36_525015</t>
  </si>
  <si>
    <t>COMBUSTIBLE MOVIL 18</t>
  </si>
  <si>
    <t>E36_525016</t>
  </si>
  <si>
    <t>COMBUSTIBLE MOVIL 4</t>
  </si>
  <si>
    <t>E36_525019</t>
  </si>
  <si>
    <t>COMBUSTIBLE MOVIL 20</t>
  </si>
  <si>
    <t>E36_525020</t>
  </si>
  <si>
    <t>COMBUSTIBLE MOVIL 24</t>
  </si>
  <si>
    <t>E36_525021</t>
  </si>
  <si>
    <t>COMBUSTIBLE MOVIL 25</t>
  </si>
  <si>
    <t>E36_525022</t>
  </si>
  <si>
    <t>COMBUSTIBLE MOVIL 26</t>
  </si>
  <si>
    <t>E36_525023</t>
  </si>
  <si>
    <t>COMBUSTIBLE MOVIL 27</t>
  </si>
  <si>
    <t>E36_525025</t>
  </si>
  <si>
    <t>COMBUSTIBLE MOVIL RETROEXCAVADORA</t>
  </si>
  <si>
    <t>E36_525026</t>
  </si>
  <si>
    <t>COMBUSTIBLE MOVIL 28</t>
  </si>
  <si>
    <t>E36_526201</t>
  </si>
  <si>
    <t>GASTOS LUZ         - TECNICO</t>
  </si>
  <si>
    <t>Corresponde al gasto que se incurre por gasto de luz.</t>
  </si>
  <si>
    <t>E36_526202</t>
  </si>
  <si>
    <t>GASTOS AGUA        - TECNICO</t>
  </si>
  <si>
    <t>Corresponde al gasto que se incurre por gasto de agua.</t>
  </si>
  <si>
    <t>E36_526203</t>
  </si>
  <si>
    <t>GASTOS CALEFACCION - TECNICO</t>
  </si>
  <si>
    <t>Corresponde al gasto que se incurre por gasto de calefacción.</t>
  </si>
  <si>
    <t>E36_526801</t>
  </si>
  <si>
    <t>TELEFONO DEPTO.TECNICO</t>
  </si>
  <si>
    <t>Corresponde al gasto que se incurre por gasto de teléfono.</t>
  </si>
  <si>
    <t>E36_527001</t>
  </si>
  <si>
    <t>HONORARIOS TECNICO</t>
  </si>
  <si>
    <t>Corresponde al gasto que se incurre por los diferentes servicios prestados por externos.</t>
  </si>
  <si>
    <t>E36_531001</t>
  </si>
  <si>
    <t>UTILES DE ASEO     - TECNICO</t>
  </si>
  <si>
    <t>Corresponde al gasto que se incurre por gasto de materiales de aseo.</t>
  </si>
  <si>
    <t>E36_531002</t>
  </si>
  <si>
    <t>UTILES ASEO ADMINISTRATIVO</t>
  </si>
  <si>
    <t>E36_532002</t>
  </si>
  <si>
    <t>GASTOS LUZ         - ADMINIST.</t>
  </si>
  <si>
    <t>E36_532003</t>
  </si>
  <si>
    <t>GASTOS CALEFACC.   - ADMINIST.</t>
  </si>
  <si>
    <t>E36_533001</t>
  </si>
  <si>
    <t>TELEFONO ADMINISTRATIVO</t>
  </si>
  <si>
    <t>E36_534001</t>
  </si>
  <si>
    <t>GASTOS LUZ FUENTE PODER L.R.</t>
  </si>
  <si>
    <t>Corresponde al gasto que se incurre por gasto de luz fuente poder cable</t>
  </si>
  <si>
    <t>E36_536001</t>
  </si>
  <si>
    <t>GASTOS POR COMPUTACION TECNICO</t>
  </si>
  <si>
    <t>Corresponde al gasto que se incurre por compra de tinta y otros insumos.</t>
  </si>
  <si>
    <t>E36_536002</t>
  </si>
  <si>
    <t>GASTOS POR COMPUTACION ADMINIS</t>
  </si>
  <si>
    <t>E36_538001</t>
  </si>
  <si>
    <t>GASTOS SERVICIO COMUNICACION</t>
  </si>
  <si>
    <t>Corresponde al gasto que se incurre por la conectividad de la red.</t>
  </si>
  <si>
    <t>E36_541001</t>
  </si>
  <si>
    <t>ARTICULOS ESCRITORIO TECNICO</t>
  </si>
  <si>
    <t>Corresponde al gasto que se incurre por compra de papel otros insumos.</t>
  </si>
  <si>
    <t>E36_541002</t>
  </si>
  <si>
    <t>ARTICULOS ESCRITORIO ADMINISTR</t>
  </si>
  <si>
    <t>E36_541003</t>
  </si>
  <si>
    <t>FORMULARIOS TECNICO</t>
  </si>
  <si>
    <t>Corresponde al gasto que se incurre por compra de facturas, boletas papel otros insumos.</t>
  </si>
  <si>
    <t>E36_541004</t>
  </si>
  <si>
    <t>FORMULARIOS ADMINISTRATIVO</t>
  </si>
  <si>
    <t>E36_541111</t>
  </si>
  <si>
    <t>COMPENSAC.GASTOS PTE.VICEPTE.</t>
  </si>
  <si>
    <t>Corresponde al gasto que se incurre en combustible asignado al Presidente</t>
  </si>
  <si>
    <t>E36_541112</t>
  </si>
  <si>
    <t>GASTOS COMPENS.ASIST.R.CONSEJO</t>
  </si>
  <si>
    <t>Corresponde al gasto que se incurre en la compensación por la asistencia a las reuniones mensuales del Directorio.</t>
  </si>
  <si>
    <t>E36_541113</t>
  </si>
  <si>
    <t>GASTOS COMPENS.ASIST.R.FENACOP</t>
  </si>
  <si>
    <t>Corresponde al gasto que se incurre por la asistencia a la reuniones que se realizan en  Santiago.</t>
  </si>
  <si>
    <t>E36_541201</t>
  </si>
  <si>
    <t>GASTOS SEGUROS DE VIDA COOPREL</t>
  </si>
  <si>
    <t>Corresponde al gasto que se incurre por cancelación seguro de vida a socios</t>
  </si>
  <si>
    <t>E36_541202</t>
  </si>
  <si>
    <t>GASTOS ACHS ADMINISTRATIVO</t>
  </si>
  <si>
    <t>E36_541204</t>
  </si>
  <si>
    <t>GASTOS POR SEGUROS VENCIDOS</t>
  </si>
  <si>
    <t>Corresponde al gasto que se incurre por cancelación de los seguros contratados a Cía seguros</t>
  </si>
  <si>
    <t>E36_541209</t>
  </si>
  <si>
    <t>GASTOS - DONACIONES VARIAS</t>
  </si>
  <si>
    <t>Corresponde al gasto que se incurre por aportes a diferentes instituciones</t>
  </si>
  <si>
    <t>E36_541211</t>
  </si>
  <si>
    <t>GASTOS POR MANT. EDIFICIOS</t>
  </si>
  <si>
    <t>Corresponde al gasto que se incurre en la mantención de los edificios</t>
  </si>
  <si>
    <t>E36_541212</t>
  </si>
  <si>
    <t>GASTOS - MANT.EQUIPOS OFICINA</t>
  </si>
  <si>
    <t>Corresponde al gasto que se incurre por mantención de equipos de oficina</t>
  </si>
  <si>
    <t>E36_541213</t>
  </si>
  <si>
    <t>GASTOS PUBLICACION DIARIOS</t>
  </si>
  <si>
    <t>Corresponde al gasto que se incurre por efectuar publicar balances y otros</t>
  </si>
  <si>
    <t>E36_541214</t>
  </si>
  <si>
    <t>GASTOS NOTARIALES ADMINIST.</t>
  </si>
  <si>
    <t>Corresponde al gasto que se incurre en firmas ante Notario de documentos. (Finiquitos, Escrituras, etc.)</t>
  </si>
  <si>
    <t>E36_541215</t>
  </si>
  <si>
    <t>GASTOS ESTAC. PEAJES, PASAJES</t>
  </si>
  <si>
    <t>E36_541219</t>
  </si>
  <si>
    <t>GASTOS POR IVA NO RECUPERABLE</t>
  </si>
  <si>
    <t>Corresponde al gasto que se incurre por reajuste iva crédito</t>
  </si>
  <si>
    <t>E36_541220</t>
  </si>
  <si>
    <t>GASTOS ASIG. PRACTICA ADMINIST</t>
  </si>
  <si>
    <t>Corresponde al gasto que se incurre por cancelación a alumnos en práctica</t>
  </si>
  <si>
    <t>E36_541221</t>
  </si>
  <si>
    <t>Corresponde al gasto que se incurre por capacitación del personal</t>
  </si>
  <si>
    <t>E36_541222</t>
  </si>
  <si>
    <t>GASTOS COMUNES OF.ADMINIST.</t>
  </si>
  <si>
    <t>Corresponde al gasto que se incurre por cancelación gastos comunes oficinas que se arriendan</t>
  </si>
  <si>
    <t>E36_541223</t>
  </si>
  <si>
    <t>GASTOS SEGURO DE CESANTIA ADMINISTRATIVO</t>
  </si>
  <si>
    <t>E36_541224</t>
  </si>
  <si>
    <t>GASTOS DEPOSITOS CONVENIDOS</t>
  </si>
  <si>
    <t>Corresponde al gasto que se incurre por cancealción DC a funcionarios</t>
  </si>
  <si>
    <t>E36_541225</t>
  </si>
  <si>
    <t>GASTOS GENERALES OTROS</t>
  </si>
  <si>
    <t>Corresponde a otros gastos que se incurre en la adminsitración para realizar actividades propias de la Cooperativa.</t>
  </si>
  <si>
    <t>E36_541226</t>
  </si>
  <si>
    <t>GASTOS SERVICIO SEGURIDAD</t>
  </si>
  <si>
    <t xml:space="preserve">Corresponde al gasto que se incurre por cancelación al monitoreo </t>
  </si>
  <si>
    <t>E36_541228</t>
  </si>
  <si>
    <t>GASTOS SIS ADMINISTRATIVO</t>
  </si>
  <si>
    <t>E36_541229</t>
  </si>
  <si>
    <t>GASTOS BONIFICACION</t>
  </si>
  <si>
    <t>Corresponde al gasto que se le otorga a los cooperados por compras realizadas en la filial Comercial Cooprel S.A.</t>
  </si>
  <si>
    <t>E36_541230</t>
  </si>
  <si>
    <t>GASTOS GENERALES EMP.CABLE S.A</t>
  </si>
  <si>
    <t>Corresponde al gasto que se incurre por  cancelación materiales de cable</t>
  </si>
  <si>
    <t>E36_541231</t>
  </si>
  <si>
    <t>GASTOS FACTURACION ELECTRONICA</t>
  </si>
  <si>
    <t>Corresponde al gasto que se incurre mensualmente por plan según contrato.</t>
  </si>
  <si>
    <t>E36_541234</t>
  </si>
  <si>
    <t>GASTOS RESPALDO VIRTUAL SIST.</t>
  </si>
  <si>
    <t>Corresponde al gasto que se incurre mensualmente por el respaldo virtual de nuestros sistemas.</t>
  </si>
  <si>
    <t>E36_541235</t>
  </si>
  <si>
    <t>GASTOS COVID-19</t>
  </si>
  <si>
    <t>Corresponde al gasto que se incurre por insumos para proteger la salud de los trabajadores por la pandemia COVID-19</t>
  </si>
  <si>
    <t>E36_541311</t>
  </si>
  <si>
    <t>APORTE SOCIAL FENACOPEL</t>
  </si>
  <si>
    <t>Corresponde al gasto que se incurre por cancelación cuota de aporte a Fenacopel</t>
  </si>
  <si>
    <t>E36_546001</t>
  </si>
  <si>
    <t>DESP. Y RECEP. CORRESP.TECNICO</t>
  </si>
  <si>
    <t>Corresponde al gasto que se incurre por cancelación del despacho de la correspondencia y facturas</t>
  </si>
  <si>
    <t>E36_546002</t>
  </si>
  <si>
    <t>DESP. Y RECEP.CORRESP.ADMINIST</t>
  </si>
  <si>
    <t xml:space="preserve">Corresponde al gasto que se incurre por cancelación del despacho de la correspondencia </t>
  </si>
  <si>
    <t>E36_547001</t>
  </si>
  <si>
    <t>HONORARIOS AUDITORES</t>
  </si>
  <si>
    <t>Corresponde al gasto que se incurre por  cancelación del servicio prestado de auditoria EEFF, costos e ingresos de explotación, subsidios.</t>
  </si>
  <si>
    <t>E36_547002</t>
  </si>
  <si>
    <t>HONORARIOS ABOGADOS</t>
  </si>
  <si>
    <t>Corresponde al gasto que se incurre por  cancelación del servicio prestado de asesoria</t>
  </si>
  <si>
    <t>E36_547008</t>
  </si>
  <si>
    <t>OTROS HONORARIOS ADMINISTRATIV</t>
  </si>
  <si>
    <t>Corresponde al gasto que se incurre por  cancelación del servicio prestado de asesoria no contempladas en otros items</t>
  </si>
  <si>
    <t>E36_551001</t>
  </si>
  <si>
    <t>OTROS EGRESOS FUERA DE EXPLOTACION</t>
  </si>
  <si>
    <t>INTERESES Y MULTAS</t>
  </si>
  <si>
    <t>Corresponde al gasto que se incurre por  intereses y multas</t>
  </si>
  <si>
    <t>E36_555006</t>
  </si>
  <si>
    <t>GASTOS E INT. SANTANDER 44-9</t>
  </si>
  <si>
    <t>Corresponde al gasto que se incurre por  intereses bancarios</t>
  </si>
  <si>
    <t>E36_555010</t>
  </si>
  <si>
    <t>GASTOS E INT. L.C.A. BCO.CRED.</t>
  </si>
  <si>
    <t>E36_555011</t>
  </si>
  <si>
    <t>GASTOS E INT.BCO.CREDITO</t>
  </si>
  <si>
    <t>E36_560002</t>
  </si>
  <si>
    <t>GASTOS PROV.DEUDORES POR VENTA</t>
  </si>
  <si>
    <t>Corresponde al gasto que se incurre por el aumento de la provisión deudores por venta, aumento provocado ya que no podemos cortar a nuestros clientes con tarifa BT1, según lo indicado por la autoridad.</t>
  </si>
  <si>
    <t>E36_594001</t>
  </si>
  <si>
    <t>GASTOS IMPUESTO A LA RENTA</t>
  </si>
  <si>
    <t>Corresponde al gasto por impuesto a la renta</t>
  </si>
  <si>
    <t>E39_530111100</t>
  </si>
  <si>
    <t>E39_530310400</t>
  </si>
  <si>
    <t>E39_540110900</t>
  </si>
  <si>
    <t>E39_540111000</t>
  </si>
  <si>
    <t>E39_540111700</t>
  </si>
  <si>
    <t>E39_540130200</t>
  </si>
  <si>
    <t>E39_540210400</t>
  </si>
  <si>
    <t>E39_540220100</t>
  </si>
  <si>
    <t>E39_540230100</t>
  </si>
  <si>
    <t>E39_550330100</t>
  </si>
  <si>
    <t>E39_550350100</t>
  </si>
  <si>
    <t>E39_550350200</t>
  </si>
  <si>
    <t>E39_550350300</t>
  </si>
  <si>
    <t>E39_550540100</t>
  </si>
  <si>
    <t>E39_551010100</t>
  </si>
  <si>
    <t>E39_551010200</t>
  </si>
  <si>
    <t>E39_551020500</t>
  </si>
  <si>
    <t>E39_551520300</t>
  </si>
  <si>
    <t>E39_551530100</t>
  </si>
  <si>
    <t>E39_551530200</t>
  </si>
  <si>
    <t>E39_551620100</t>
  </si>
  <si>
    <t>E39_551630300</t>
  </si>
  <si>
    <t>E39_551760100</t>
  </si>
  <si>
    <t>E39_551780100</t>
  </si>
  <si>
    <t>E39_551910200</t>
  </si>
  <si>
    <t>E39_552110100</t>
  </si>
  <si>
    <t>E39_552110110</t>
  </si>
  <si>
    <t>E39_552110200</t>
  </si>
  <si>
    <t>E39_552110300</t>
  </si>
  <si>
    <t>E39_552220100</t>
  </si>
  <si>
    <t>E39_552510200</t>
  </si>
  <si>
    <t>E39_552520200</t>
  </si>
  <si>
    <t>E39_552720100</t>
  </si>
  <si>
    <t>E39_552740100</t>
  </si>
  <si>
    <t>E39_620520100</t>
  </si>
  <si>
    <t>E39_620550100</t>
  </si>
  <si>
    <t>E39_620580400</t>
  </si>
  <si>
    <t>E39_620580500</t>
  </si>
  <si>
    <t>E39_620590100</t>
  </si>
  <si>
    <t>E39_620590200</t>
  </si>
  <si>
    <t>E39_620610100</t>
  </si>
  <si>
    <t>E39_621010100</t>
  </si>
  <si>
    <t>E39_621110400</t>
  </si>
  <si>
    <t>E39_621110700</t>
  </si>
  <si>
    <t>E39_621340100</t>
  </si>
  <si>
    <t>E39_550510100</t>
  </si>
  <si>
    <t>E39_550520100</t>
  </si>
  <si>
    <t>E39_550520200</t>
  </si>
  <si>
    <t>E39_550520300</t>
  </si>
  <si>
    <t>E39_550530100</t>
  </si>
  <si>
    <t>E39_551910300</t>
  </si>
  <si>
    <t>E39_620590110</t>
  </si>
  <si>
    <t>E40_5301015</t>
  </si>
  <si>
    <t>Auditoria</t>
  </si>
  <si>
    <t>En esta cuenta contable se imputan los gastos que sean efectuados por concepto de la Auditoria EE.FF.</t>
  </si>
  <si>
    <t>E40_5301020</t>
  </si>
  <si>
    <t>En esta cuenta  se imputa el pago que se efectúa al Departamento de Cooperativas por sus actuaciones de fiscalización y supervisión. Como también así, se cargan los impuestos bancarios que sean reflejados como cargos en las cartolas bancarias, como impuestos timbres y estampillas u otro tipo de impuesto.</t>
  </si>
  <si>
    <t>E40_5301025</t>
  </si>
  <si>
    <t>Seguros</t>
  </si>
  <si>
    <t>En esta cuenta contable se registra el valor de los seguros contratados que no sean costeables, como por ejemplo el seguro de incendios.</t>
  </si>
  <si>
    <t>E40_5301100</t>
  </si>
  <si>
    <t xml:space="preserve">Otros Egresos Fuera Explotación </t>
  </si>
  <si>
    <t>En esta cuenta contable se imputan todo tipo de gasto, reclasificación o ajuste, que no este considerado en la descripción de las cuentas anteriormente detalladas y que no tenga relación con la operación del negocio. Tales como publicidad, reparación de activos, comisiones, donaciones, etc.</t>
  </si>
  <si>
    <t>E40_5301101</t>
  </si>
  <si>
    <t>Gasto Provisión Incobrable</t>
  </si>
  <si>
    <t>En esta cuenta contable se registra el valor que mensualmente se reconoce como cuenta incobrable a los clientes y que pasa a ser un costo para la Empresa.</t>
  </si>
  <si>
    <t>E40_5301105</t>
  </si>
  <si>
    <t>Costo Venta Materiales</t>
  </si>
  <si>
    <t>En esta cuenta contable se registra el valor que se reconoce como costo al efectuar alguna venta de materiales de la Empresa.</t>
  </si>
  <si>
    <t>E40_5301120</t>
  </si>
  <si>
    <t>Corrección Monetaria</t>
  </si>
  <si>
    <t>En esta cuenta contable se imputa el valor obtenido como Corrección Monetaria de los activos fijos, torre telefónica, leasing, otros, después de la aplicación de los valores entregados como Factor de Corrección Monetaria por el Servicio de Impuestos Internos.</t>
  </si>
  <si>
    <t>E40_5101015</t>
  </si>
  <si>
    <t>SEC VNR</t>
  </si>
  <si>
    <t xml:space="preserve">En esta cuenta se imputan, todos los gastos en que se debe incurrir para la generación de informes y todo tipo de solicitudes para la Superintendencia de Electricidad y Combustibles. </t>
  </si>
  <si>
    <t>E21_30900</t>
  </si>
  <si>
    <t>Registro de gastos por contribuciones</t>
  </si>
  <si>
    <t>E21_32600</t>
  </si>
  <si>
    <t>Registra los gastos indirectos  fuera de la explotación</t>
  </si>
  <si>
    <t>E21_33100</t>
  </si>
  <si>
    <t>BENEFICIO POR MUERTE COOPERADO</t>
  </si>
  <si>
    <t>Registra los gastos en que se incurre para los beneficios por muerte</t>
  </si>
  <si>
    <t>E21_33200</t>
  </si>
  <si>
    <t>AT.COOPERADOS</t>
  </si>
  <si>
    <t>Registra los gastos para at. Cooperados</t>
  </si>
  <si>
    <t>E21_33300</t>
  </si>
  <si>
    <t>IVA NO RECUPERADO CASA MATRIZ</t>
  </si>
  <si>
    <t>Registra el impuesto no recuperado</t>
  </si>
  <si>
    <t>E21_33700</t>
  </si>
  <si>
    <t>PERDIDA POR P.A.CONTRUIDOS</t>
  </si>
  <si>
    <t>Registro por pérdidas de proyecto de ampliación</t>
  </si>
  <si>
    <t>E21_44400</t>
  </si>
  <si>
    <t>MATERIALES OBSOLETOS CM</t>
  </si>
  <si>
    <t>Registra los castigos de materiales en mal estado</t>
  </si>
  <si>
    <t>E21_44600</t>
  </si>
  <si>
    <t>Registro de gastos por multas e infracciones</t>
  </si>
  <si>
    <t>E21_45000</t>
  </si>
  <si>
    <t>INDEMNIZACIONES</t>
  </si>
  <si>
    <t>Registro de indemnizaciones</t>
  </si>
  <si>
    <t>E21_51500</t>
  </si>
  <si>
    <t>SOTFWARE Y LICENCIAS</t>
  </si>
  <si>
    <t>Registro de gastos por adquisición de software y licencias</t>
  </si>
  <si>
    <t>E21_52900</t>
  </si>
  <si>
    <t>FISCALIZACION INSTITUCIONES</t>
  </si>
  <si>
    <t>Registro de gastos de fiscalización</t>
  </si>
  <si>
    <t>E21_63100</t>
  </si>
  <si>
    <t>AJUSTE SENCILLO</t>
  </si>
  <si>
    <t>Registra los cargos o abonos por ajuste en boletas y facturas clientes</t>
  </si>
  <si>
    <t>E21_256151011</t>
  </si>
  <si>
    <t>CTO.VTA MAT.COOPERADOS</t>
  </si>
  <si>
    <t>Registra los costos incurridos para el material de cooperados</t>
  </si>
  <si>
    <t>E21_256151031</t>
  </si>
  <si>
    <t>CTO. VENTA MAT.TERCEROS</t>
  </si>
  <si>
    <t>Registra los costos incurridos para el material de terceros</t>
  </si>
  <si>
    <t>E21_256153011</t>
  </si>
  <si>
    <t>COSTO VTA TRAB COOPERADOS</t>
  </si>
  <si>
    <t>Registra los costos incurridos para la vta trab cooperados</t>
  </si>
  <si>
    <t>E21_256153031</t>
  </si>
  <si>
    <t>COSTO VENTA TRAB.TERCEROSC.MAT</t>
  </si>
  <si>
    <t>Registra los costos incurridos para la vta tra terceros</t>
  </si>
  <si>
    <t>E21_257114001</t>
  </si>
  <si>
    <t>ARTIC.OFICINA DEPTO.TECNICO (ADMIN)</t>
  </si>
  <si>
    <t>Registra los gastos por consumo de articulos de oficina del dep. Técnico</t>
  </si>
  <si>
    <t>E21_257731001</t>
  </si>
  <si>
    <t>ARTIC.OFICINA ADMINISTRACION</t>
  </si>
  <si>
    <t>Registra los gastos por consumo de articulos de oficina de administración</t>
  </si>
  <si>
    <t>E21_258115001</t>
  </si>
  <si>
    <t>FORM.IMP.Y PAPEL LINEAS</t>
  </si>
  <si>
    <t>Registra los impresos y materiales de papel necesarios para informes, y otros</t>
  </si>
  <si>
    <t>E21_258121001</t>
  </si>
  <si>
    <t>FORM.IMP.Y PAPEL OBRAS Y PROYECTOS</t>
  </si>
  <si>
    <t>E21_258731001</t>
  </si>
  <si>
    <t>FORM.IMP.Y PAPEL ADMINISTRACION</t>
  </si>
  <si>
    <t>E21_258733001</t>
  </si>
  <si>
    <t>FORM.IMP.Y PAPEL FACTURACION</t>
  </si>
  <si>
    <t>E21_258734001</t>
  </si>
  <si>
    <t>FORM.IMP.Y PAPEL ADQUISICIONES Y BODEG</t>
  </si>
  <si>
    <t>E21_259114001</t>
  </si>
  <si>
    <t>ARTIC.DE ASEO DEPTO.TECNICO (ADMIN)</t>
  </si>
  <si>
    <t>Refleja los útiles de aseo que se utilizan para limpieza, higiene, mantención de los espacios, otros</t>
  </si>
  <si>
    <t>E21_259115001</t>
  </si>
  <si>
    <t>ARTIC.DE ASEO LINEAS.</t>
  </si>
  <si>
    <t>E21_259116001</t>
  </si>
  <si>
    <t>ARTIC.DE ASEO PROYECTOS</t>
  </si>
  <si>
    <t>E21_259117001</t>
  </si>
  <si>
    <t>ARTIC.DE ASEO TRANSFORMADORES.</t>
  </si>
  <si>
    <t>E21_259118001</t>
  </si>
  <si>
    <t>ARTIC.DE ASEO OBRAS</t>
  </si>
  <si>
    <t>E21_259119001</t>
  </si>
  <si>
    <t>ARTIC.DE ASEO OPERADORES</t>
  </si>
  <si>
    <t>E21_259121001</t>
  </si>
  <si>
    <t>ARTIC.DE ASEO OBRAS Y PROYECTOS</t>
  </si>
  <si>
    <t>E21_259122001</t>
  </si>
  <si>
    <t>ARTIC.DE ASEO PLANIFICACION Y REGULACI</t>
  </si>
  <si>
    <t>E21_259123001</t>
  </si>
  <si>
    <t>ARTIC.DE ASEO PREVENCION</t>
  </si>
  <si>
    <t>E21_259124001</t>
  </si>
  <si>
    <t>ARTIC.DE ASEO AUD.INT. Y CTRL GEST.</t>
  </si>
  <si>
    <t>E21_259731001</t>
  </si>
  <si>
    <t>ARTIC.DE ASEO ADMINISTRACION</t>
  </si>
  <si>
    <t>E21_259732001</t>
  </si>
  <si>
    <t>ARTIC.DE ASEO CONTABILIDAD</t>
  </si>
  <si>
    <t>E21_259733001</t>
  </si>
  <si>
    <t>ARTIC.DE ASEO FACTURACION</t>
  </si>
  <si>
    <t>E21_259734001</t>
  </si>
  <si>
    <t>ARTIC.DE ASEO ADQUISISCIONES Y BOSEGA</t>
  </si>
  <si>
    <t>E21_259735001</t>
  </si>
  <si>
    <t>ARTIC.DE ASEO PERSONAL Y TESORERIA</t>
  </si>
  <si>
    <t>E21_259736001</t>
  </si>
  <si>
    <t>ARTIC.DE ASEO UNIDAD DE COMERCIALIZACI</t>
  </si>
  <si>
    <t>E21_259737001</t>
  </si>
  <si>
    <t>ARTIC.DE ASEO COMPUTACION</t>
  </si>
  <si>
    <t>E21_260116001</t>
  </si>
  <si>
    <t>INSUMOS COMP.PROYECTOS</t>
  </si>
  <si>
    <t>Registra los gastos en insumos computación para cada departamento según glosa</t>
  </si>
  <si>
    <t>E21_260731001</t>
  </si>
  <si>
    <t>INUMOS COMP.ADMINISTRACION</t>
  </si>
  <si>
    <t>E21_260732001</t>
  </si>
  <si>
    <t>INSUMOS COMP.CONTABILIDAD</t>
  </si>
  <si>
    <t>E21_260736001</t>
  </si>
  <si>
    <t>INSUMOS COMP.UNIDAD COMERCIALIZACION</t>
  </si>
  <si>
    <t>E21_260737001</t>
  </si>
  <si>
    <t>INSUMOS COMP.COMPUTACION</t>
  </si>
  <si>
    <t>E21_264115001</t>
  </si>
  <si>
    <t>MANTENCION   LINEAS</t>
  </si>
  <si>
    <t>Registra los gastos de mantención en lineas</t>
  </si>
  <si>
    <t>E21_266734001</t>
  </si>
  <si>
    <t>ASIG MOVILIZACION BODEGA Y ADQ.</t>
  </si>
  <si>
    <t>Registra los gastos destinados para la asignación de movilización</t>
  </si>
  <si>
    <t>E21_266750001</t>
  </si>
  <si>
    <t>ASIG.MOVILIZACION DIRECTORIO</t>
  </si>
  <si>
    <t>E21_266770001</t>
  </si>
  <si>
    <t>ASIG.MOVILIZACION JUNTA VIGILA</t>
  </si>
  <si>
    <t>E21_269116001</t>
  </si>
  <si>
    <t>AT.PERSONAL PROYECTOS</t>
  </si>
  <si>
    <t>E21_270114001</t>
  </si>
  <si>
    <t>CAPACITACION DEPTO.TEC.(ADM)</t>
  </si>
  <si>
    <t>Registra los gastos en que se incurre para la capacitacion de los trabajadores</t>
  </si>
  <si>
    <t>E21_270115001</t>
  </si>
  <si>
    <t>CAPACITACION LINEAS</t>
  </si>
  <si>
    <t>E21_270116001</t>
  </si>
  <si>
    <t>CAPACITACION PROYECTOS</t>
  </si>
  <si>
    <t>E21_270117001</t>
  </si>
  <si>
    <t>CAPACITACION TRANSFORMADORES</t>
  </si>
  <si>
    <t>E21_270118001</t>
  </si>
  <si>
    <t>CAPACITACION OBRAS</t>
  </si>
  <si>
    <t>E21_270119001</t>
  </si>
  <si>
    <t>CAPACITACION OPERADORES</t>
  </si>
  <si>
    <t>E21_270121001</t>
  </si>
  <si>
    <t>CAPACITACION OBRAS Y PROYECTOS</t>
  </si>
  <si>
    <t>E21_270731001</t>
  </si>
  <si>
    <t>CAPACITACION ADMINISTRACION</t>
  </si>
  <si>
    <t>E21_270732001</t>
  </si>
  <si>
    <t>CAPACITACION CONTABILIDAD</t>
  </si>
  <si>
    <t>E21_270734001</t>
  </si>
  <si>
    <t>CAPACITACION ADQUISICIONES Y BODEGA</t>
  </si>
  <si>
    <t>E21_270735001</t>
  </si>
  <si>
    <t>CAPACITACION PERSONAL</t>
  </si>
  <si>
    <t>E21_270736001</t>
  </si>
  <si>
    <t>CAPACITACION UNIDAD COMERCIALIZACION</t>
  </si>
  <si>
    <t>E21_272731001</t>
  </si>
  <si>
    <t>GTOS.REPR.ADMINISTRACION</t>
  </si>
  <si>
    <t>Refleja aquellos gastos en que se incurre para representaciones</t>
  </si>
  <si>
    <t>E21_277731001</t>
  </si>
  <si>
    <t>PUBLICACIONES ADMINISTRACION</t>
  </si>
  <si>
    <t>Registra gastos derivados de publicaciones en administración</t>
  </si>
  <si>
    <t>E21_278114001</t>
  </si>
  <si>
    <t>CORRESP.Y ENCOM. DEPTO TEC. (A</t>
  </si>
  <si>
    <t>Registra gastos por correspondencia utilizada para determinados fines</t>
  </si>
  <si>
    <t>E21_278731001</t>
  </si>
  <si>
    <t>CORRESP.Y ENCOM. ADMINISTRACIO</t>
  </si>
  <si>
    <t>E21_278733001</t>
  </si>
  <si>
    <t>CORRESP.Y ENCOM.FACTURACION</t>
  </si>
  <si>
    <t>E21_280115001</t>
  </si>
  <si>
    <t>TELEFONO LINEAS</t>
  </si>
  <si>
    <t>Refleja gastos de teléfono</t>
  </si>
  <si>
    <t>E21_280731001</t>
  </si>
  <si>
    <t>TELEFONO ADMINISTRACION</t>
  </si>
  <si>
    <t>E21_280737001</t>
  </si>
  <si>
    <t>TELEFONO COMPUTACION</t>
  </si>
  <si>
    <t>E21_282731001</t>
  </si>
  <si>
    <t>PUBLICIDAD ADMINISTRACION</t>
  </si>
  <si>
    <t>Registra los gastos para publicidad</t>
  </si>
  <si>
    <t>E21_283734001</t>
  </si>
  <si>
    <t>FLETES ADQUISICIONES Y BODEGA</t>
  </si>
  <si>
    <t>Registra gastos por concepto de fletes para el transporte de materiales e insumos eléctricos</t>
  </si>
  <si>
    <t>E21_284114001</t>
  </si>
  <si>
    <t>TRASLADO PERSONAL DEPTO.TEC.(A</t>
  </si>
  <si>
    <t>Registra los gastos destinados a financiar el transporte del personal de la empresa</t>
  </si>
  <si>
    <t>E21_284115001</t>
  </si>
  <si>
    <t>TRASLADO PERSONAL LINEAS</t>
  </si>
  <si>
    <t>E21_284116001</t>
  </si>
  <si>
    <t>TRASLADO PERSONAL PROYECTOS</t>
  </si>
  <si>
    <t>E21_284117001</t>
  </si>
  <si>
    <t>TRASLADO PERSONAL TRANSFORMADO</t>
  </si>
  <si>
    <t>E21_284118001</t>
  </si>
  <si>
    <t>TRASLADO PERSONAL OBRAS</t>
  </si>
  <si>
    <t>E21_284119001</t>
  </si>
  <si>
    <t>TRASLADO PERSONAL OPERADORES</t>
  </si>
  <si>
    <t>E21_284121001</t>
  </si>
  <si>
    <t>TRASLADO PERSONAL OBRAS Y PROYECTOS</t>
  </si>
  <si>
    <t>E21_284122001</t>
  </si>
  <si>
    <t>TRASLADO PERSONAL PLANIFICACION Y REGU</t>
  </si>
  <si>
    <t>E21_284123001</t>
  </si>
  <si>
    <t>TRASLADO PERSONAL PREVENCION</t>
  </si>
  <si>
    <t>E21_284124001</t>
  </si>
  <si>
    <t>TRASLADO PERSONAL AUD.INT. Y CTRL GEST</t>
  </si>
  <si>
    <t>E21_284125001</t>
  </si>
  <si>
    <t>TRASLADO PERSONAL MANTENCION</t>
  </si>
  <si>
    <t>E21_284731001</t>
  </si>
  <si>
    <t>TRASLADO PERSONAL ADMINISTRACION</t>
  </si>
  <si>
    <t>E21_284732001</t>
  </si>
  <si>
    <t>TRASLADO PERSONAL CONTABILIDAD</t>
  </si>
  <si>
    <t>E21_284733001</t>
  </si>
  <si>
    <t>TRASLAADO PERSONAL FACTURACION</t>
  </si>
  <si>
    <t>E21_284734001</t>
  </si>
  <si>
    <t>TRASLADO PERSONAL ADQUISISCIONES</t>
  </si>
  <si>
    <t>E21_284735001</t>
  </si>
  <si>
    <t>TRASLADO PERSONAL PERSONAL</t>
  </si>
  <si>
    <t>E21_284736001</t>
  </si>
  <si>
    <t>TRASLADO PERSONAL UNIDAD COMERCIALIZAC</t>
  </si>
  <si>
    <t>E21_284737001</t>
  </si>
  <si>
    <t>TRASLADO PERSONAL COMPUTACION</t>
  </si>
  <si>
    <t>E21_291114001</t>
  </si>
  <si>
    <t>EQUIPOS DEPTO TEC. (ADM)</t>
  </si>
  <si>
    <t>Registra los gastos en que se incurre para reparaciones y mantenciones de equipos</t>
  </si>
  <si>
    <t>E21_291115001</t>
  </si>
  <si>
    <t>EQUIPOS LINEAS</t>
  </si>
  <si>
    <t>E21_291116001</t>
  </si>
  <si>
    <t>EQUIPOS PROYECTOS</t>
  </si>
  <si>
    <t>E21_291117001</t>
  </si>
  <si>
    <t>EQUIPOS TRANSFORMADORES.</t>
  </si>
  <si>
    <t>E21_291118001</t>
  </si>
  <si>
    <t>EQUIPOS OBRAS</t>
  </si>
  <si>
    <t>E21_291119001</t>
  </si>
  <si>
    <t>EQUIPOS OPERADORES</t>
  </si>
  <si>
    <t>E21_291121001</t>
  </si>
  <si>
    <t>EQUIPOS OBRAS Y PROYECTOS</t>
  </si>
  <si>
    <t>E21_291122001</t>
  </si>
  <si>
    <t>EQUIPOS PLANIFICACION Y REGULACION</t>
  </si>
  <si>
    <t>E21_291123001</t>
  </si>
  <si>
    <t>EQUIPOS PREVENCION</t>
  </si>
  <si>
    <t>E21_291124001</t>
  </si>
  <si>
    <t>EQUIPOS AUD.INT. Y CTRL GEST.</t>
  </si>
  <si>
    <t>E21_291125001</t>
  </si>
  <si>
    <t>EQUIPOS MANTENCION</t>
  </si>
  <si>
    <t>E21_291731001</t>
  </si>
  <si>
    <t>EQUIPOS ADMINISTRACION</t>
  </si>
  <si>
    <t>E21_291732001</t>
  </si>
  <si>
    <t>EQUIPOS CONTABILIDAD</t>
  </si>
  <si>
    <t>E21_291733001</t>
  </si>
  <si>
    <t>EQUIPOS EQUIPOS FACTURACION</t>
  </si>
  <si>
    <t>E21_291734001</t>
  </si>
  <si>
    <t>EQUIPOS ADQUISISCIONES Y BODEGA</t>
  </si>
  <si>
    <t>E21_291735001</t>
  </si>
  <si>
    <t>EQUIPOS PERSONAL</t>
  </si>
  <si>
    <t>E21_291736001</t>
  </si>
  <si>
    <t>EQUIPOS UNIDAD COMERCIALIZACION</t>
  </si>
  <si>
    <t>E21_291737001</t>
  </si>
  <si>
    <t>EQUIPOS COMPUTACION</t>
  </si>
  <si>
    <t>E21_292114001</t>
  </si>
  <si>
    <t>EDIFICIOS Y MUEBLES DEPTO.TEC.</t>
  </si>
  <si>
    <t>E21_292115001</t>
  </si>
  <si>
    <t>EDIFICIOS Y MUEBLES LINEAS</t>
  </si>
  <si>
    <t>E21_292119001</t>
  </si>
  <si>
    <t>EDIFICIOS Y MUEBLES OPERADORES</t>
  </si>
  <si>
    <t>Registro de los gastos en reparaciones y mantención de edificios</t>
  </si>
  <si>
    <t>E21_292731001</t>
  </si>
  <si>
    <t>EDIFICIOS Y MUEBLES ADMINISTRACION</t>
  </si>
  <si>
    <t>E21_292734001</t>
  </si>
  <si>
    <t>EDIFICIOS Y MUEBLES ADQUISICIONES Y BO</t>
  </si>
  <si>
    <t>E21_292736001</t>
  </si>
  <si>
    <t>EDIFICIOS Y MUEBLES UNIDAD COMERCIALIZ</t>
  </si>
  <si>
    <t>E21_292737001</t>
  </si>
  <si>
    <t>EDIFICIOS Y MUEBLES COMPUTACION</t>
  </si>
  <si>
    <t>E21_293115001</t>
  </si>
  <si>
    <t>REPUESTOS Y LUBRIC LINEAS</t>
  </si>
  <si>
    <t>Registro de los gastos incurridos para la mantención, reparación y lubricantes de vehiculos</t>
  </si>
  <si>
    <t>E21_293116001</t>
  </si>
  <si>
    <t>REPUESTOS Y LUBRIC.PROYECTOS</t>
  </si>
  <si>
    <t>E21_293117001</t>
  </si>
  <si>
    <t>REPUESTOS Y LUBRIC.TRANSFORMADORES</t>
  </si>
  <si>
    <t>E21_293118001</t>
  </si>
  <si>
    <t>REPUESTOS Y LUBRIC.OBRAS</t>
  </si>
  <si>
    <t>E21_293121001</t>
  </si>
  <si>
    <t>REPUESTOS Y LUBRIC OBRAS Y PROYECTOS</t>
  </si>
  <si>
    <t>E21_293731001</t>
  </si>
  <si>
    <t>REPUESTOS Y LUBRIC.ADMINISTRACION</t>
  </si>
  <si>
    <t>E21_294115001</t>
  </si>
  <si>
    <t>COMBUSTIBLE LINEAS</t>
  </si>
  <si>
    <t>Refleja gastos para el consumo de combustible de los vehículos de la empresa</t>
  </si>
  <si>
    <t>E21_294117001</t>
  </si>
  <si>
    <t>COMBUSTIBLE TRANSFORMADORES</t>
  </si>
  <si>
    <t>E21_294125001</t>
  </si>
  <si>
    <t>COMBUSTIBLE MANTENCION</t>
  </si>
  <si>
    <t>E21_296115001</t>
  </si>
  <si>
    <t>MANO O.EXTERNA LINEAS</t>
  </si>
  <si>
    <t>Registra los gastos para financiar la mano de obra externa</t>
  </si>
  <si>
    <t>E21_296116001</t>
  </si>
  <si>
    <t>MANO O.EXTERNA PROYECTOS</t>
  </si>
  <si>
    <t>E21_296117001</t>
  </si>
  <si>
    <t>MANO O.EXTERNA TRANSFORMADORES</t>
  </si>
  <si>
    <t>E21_296118001</t>
  </si>
  <si>
    <t>MANO O.EXTERNA OBRAS</t>
  </si>
  <si>
    <t>E21_296121001</t>
  </si>
  <si>
    <t>MANO OBRA EXT. OBRAS Y PROYECTOS</t>
  </si>
  <si>
    <t>E21_296731001</t>
  </si>
  <si>
    <t>MANO O.EXTERNA ADMINISTRACION</t>
  </si>
  <si>
    <t>E21_297115001</t>
  </si>
  <si>
    <t>P.CIRCULAC. Y PATENTES LINEAS</t>
  </si>
  <si>
    <t>Registra los pagos de patentes y permisos de circulación de los vehiculos</t>
  </si>
  <si>
    <t>E21_297116001</t>
  </si>
  <si>
    <t>P.CIRCULAC. Y PATENTES PROYECT</t>
  </si>
  <si>
    <t>E21_297117001</t>
  </si>
  <si>
    <t>P.CIRCULAC. Y PATENTES TRANSFO</t>
  </si>
  <si>
    <t>E21_297121001</t>
  </si>
  <si>
    <t>PERM.CIRC.Y PATENTES OBRAS Y PROYECTOS</t>
  </si>
  <si>
    <t>E21_298114001</t>
  </si>
  <si>
    <t>OBLIGATORIO DEPTO.TEC.(ADM)</t>
  </si>
  <si>
    <t>Registra los pagos de los seguros contratados</t>
  </si>
  <si>
    <t>E21_298115001</t>
  </si>
  <si>
    <t>OBLIGATORIO LINEAS</t>
  </si>
  <si>
    <t>E21_298116001</t>
  </si>
  <si>
    <t>OBLIGATORIO PROYECTOS</t>
  </si>
  <si>
    <t>E21_298117001</t>
  </si>
  <si>
    <t>OBLIGATORIO TRANSFORMADORES.</t>
  </si>
  <si>
    <t>E21_298118001</t>
  </si>
  <si>
    <t>OBLIGATORIO OBRAS</t>
  </si>
  <si>
    <t>E21_298119001</t>
  </si>
  <si>
    <t>OBLIGATORIO OPERADORES</t>
  </si>
  <si>
    <t>E21_298731001</t>
  </si>
  <si>
    <t>OBLIGATORIO ADMINISTRACION</t>
  </si>
  <si>
    <t>E21_304115001</t>
  </si>
  <si>
    <t>SEG.INCENDIO,ROBO Y OTROS LINEAS</t>
  </si>
  <si>
    <t>Registra los seguros contra incendios, robos y otros</t>
  </si>
  <si>
    <t>E21_304116001</t>
  </si>
  <si>
    <t>SEG.INCENDIO,ROBO Y OTROS PROYECTOS</t>
  </si>
  <si>
    <t>E21_304117001</t>
  </si>
  <si>
    <t>SEG.INCENDIO,ROBO Y OTROS TRANSFORMADO</t>
  </si>
  <si>
    <t>E21_304118001</t>
  </si>
  <si>
    <t>SEG.INCENDIO,ROBO Y OTROS OBRAS</t>
  </si>
  <si>
    <t>E21_304119001</t>
  </si>
  <si>
    <t>SEG.INCENDIO,ROBO Y OTROS OPERADORES</t>
  </si>
  <si>
    <t>E21_304731001</t>
  </si>
  <si>
    <t>SEG.INCENDIO,ROBO Y OTROS ADMINISTRACI</t>
  </si>
  <si>
    <t>E21_308114001</t>
  </si>
  <si>
    <t>GTOS.GENERALES DEPTO TEC.(ADMIN)</t>
  </si>
  <si>
    <t>Registra los gastos generales en que debe incurrir la empresa la el desarrollo de sus actividades</t>
  </si>
  <si>
    <t>E21_308115001</t>
  </si>
  <si>
    <t>GTOS.GENERALES LINEAS</t>
  </si>
  <si>
    <t>E21_308116001</t>
  </si>
  <si>
    <t>GTOS.GENERALES PROYECTOS</t>
  </si>
  <si>
    <t>E21_308117001</t>
  </si>
  <si>
    <t>GTOS.GENERALES TRANSFORMADORES</t>
  </si>
  <si>
    <t>E21_308118001</t>
  </si>
  <si>
    <t>GTOS.GENERALES OBRAS</t>
  </si>
  <si>
    <t>E21_308119001</t>
  </si>
  <si>
    <t>GTOS.GENERALES OPERADORES</t>
  </si>
  <si>
    <t>E21_308121001</t>
  </si>
  <si>
    <t>GTOS.GENERALES OBRAS Y PROYECTOS</t>
  </si>
  <si>
    <t>E21_308123001</t>
  </si>
  <si>
    <t>GTOS.GENERALES PREVENCION</t>
  </si>
  <si>
    <t>E21_308731001</t>
  </si>
  <si>
    <t>GTOS.GENERALES ADMINISTRACION</t>
  </si>
  <si>
    <t>E21_308732001</t>
  </si>
  <si>
    <t>GTOS GENERALES CONTABILIDAD</t>
  </si>
  <si>
    <t>E21_308733001</t>
  </si>
  <si>
    <t>GTOS GENERALES FACTURACION</t>
  </si>
  <si>
    <t>E21_308734001</t>
  </si>
  <si>
    <t>GTOS GENERALES ADQUIS.Y BODEGA</t>
  </si>
  <si>
    <t>E21_308735001</t>
  </si>
  <si>
    <t>GTOS GENERALES PERSONAL</t>
  </si>
  <si>
    <t>E21_308736001</t>
  </si>
  <si>
    <t>GTOS GENERALES UNIDAD DE COMER</t>
  </si>
  <si>
    <t>E21_308737001</t>
  </si>
  <si>
    <t>GTOS GENERALES COMPUTACION</t>
  </si>
  <si>
    <t>E21_308750001</t>
  </si>
  <si>
    <t>GTOS GENERALES DIRECTORIO</t>
  </si>
  <si>
    <t>E21_322111011</t>
  </si>
  <si>
    <t>DEUDAS INCOBRABLES ENERGIA SOCIOS</t>
  </si>
  <si>
    <t>Registra la estimación de deudores incobrables de CxC de la organización</t>
  </si>
  <si>
    <t>E21_322113011</t>
  </si>
  <si>
    <t>DEUDAS INCOBRABLES ENERGIA TERCEROS</t>
  </si>
  <si>
    <t>E21_322133001</t>
  </si>
  <si>
    <t>DEUDAS INCOBRABLES INST.ELEC.TERCEROS</t>
  </si>
  <si>
    <t>E21_322153031</t>
  </si>
  <si>
    <t>DEUDAS INCOBRABLES TRABAJOS TERCEROS</t>
  </si>
  <si>
    <t>E21_322530001</t>
  </si>
  <si>
    <t>DEUDAS INCOBRABLES OTRAS VENTAS</t>
  </si>
  <si>
    <t>E21_367115001</t>
  </si>
  <si>
    <t>GASTOS CONTINGENCIAS</t>
  </si>
  <si>
    <t>Refleja los gastos incurridos por contingencias (terremotos, temporales)</t>
  </si>
  <si>
    <t>E21_385114001</t>
  </si>
  <si>
    <t>IMPLEM.TRAB.DEPTO.TECNICO (ADMIN)</t>
  </si>
  <si>
    <t>Registra los implementos de trabajo necesarios para el desepeño de las actividades</t>
  </si>
  <si>
    <t>E21_385115001</t>
  </si>
  <si>
    <t>IMPLEM.TRAB.LINEAS</t>
  </si>
  <si>
    <t>E21_385116001</t>
  </si>
  <si>
    <t>IMPLEM.TRAB.PROYECTOS</t>
  </si>
  <si>
    <t>E21_385117001</t>
  </si>
  <si>
    <t>IMPLEM.TRAB.TRANSFORMADORES.</t>
  </si>
  <si>
    <t>E21_385118001</t>
  </si>
  <si>
    <t>IMPLEM.TRAB.OBRAS</t>
  </si>
  <si>
    <t>E21_385119001</t>
  </si>
  <si>
    <t>IMPLEM.TRAB. OPERADORES</t>
  </si>
  <si>
    <t>E21_385121001</t>
  </si>
  <si>
    <t>IMPLEM.TRAB.OBRAS Y PROYECTOS</t>
  </si>
  <si>
    <t>E21_385734001</t>
  </si>
  <si>
    <t>IMPLEM.TRAB.ADQUISISCIONES Y BODEGA</t>
  </si>
  <si>
    <t>E21_388731001</t>
  </si>
  <si>
    <t>GTOS COBRANZA ADMINISTRACION</t>
  </si>
  <si>
    <t>Refleja los gastos de cobranzas y racaudacion energia EERR</t>
  </si>
  <si>
    <t>E21_510731001</t>
  </si>
  <si>
    <t>ARRIENDO EQUIPOS ADMINISTRACION</t>
  </si>
  <si>
    <t>Registra los gastos de arriendo de equipos administracion</t>
  </si>
  <si>
    <t>E21_257115001</t>
  </si>
  <si>
    <t>ARTIC.OFICINA LINEAS</t>
  </si>
  <si>
    <t>Registra los gastos por consumo de articulos de oficina de LINEAS</t>
  </si>
  <si>
    <t>E21_258125001</t>
  </si>
  <si>
    <t>FORM.IMP.Y PAPEL MANTENCION</t>
  </si>
  <si>
    <t>E21_258732001</t>
  </si>
  <si>
    <t>FORM.IMP.Y PAPEL CONTABILIDAD</t>
  </si>
  <si>
    <t>E21_259125001</t>
  </si>
  <si>
    <t>ARTIC.DE ASEO MANTENCION</t>
  </si>
  <si>
    <t>E21_385125001</t>
  </si>
  <si>
    <t>IMPLEM.TRAB.MANTENCION</t>
  </si>
  <si>
    <t>E21_270125001</t>
  </si>
  <si>
    <t>CAPACITACION MANTENCION</t>
  </si>
  <si>
    <t>E21_275115001</t>
  </si>
  <si>
    <t>REV.TEC. Y DIARIOS CONS.LIN.Y</t>
  </si>
  <si>
    <t>Regleja los gastos pot Rev Técnica y diarios Const</t>
  </si>
  <si>
    <t>E21_280114001</t>
  </si>
  <si>
    <t>TELEFONO DEPTO.TEC.(ADM)</t>
  </si>
  <si>
    <t>E21_280116001</t>
  </si>
  <si>
    <t>TELEFONO PROYECTOS</t>
  </si>
  <si>
    <t>E21_280117001</t>
  </si>
  <si>
    <t>TELEFONO TRANSFORMADORES</t>
  </si>
  <si>
    <t>E21_280118001</t>
  </si>
  <si>
    <t>TELEFONO OBRAS</t>
  </si>
  <si>
    <t>E21_280119001</t>
  </si>
  <si>
    <t>TELEFONOS OPERADORES</t>
  </si>
  <si>
    <t>E21_280121001</t>
  </si>
  <si>
    <t>TELEFONO OBRAS Y PROYECTOS</t>
  </si>
  <si>
    <t>E21_280122001</t>
  </si>
  <si>
    <t>TELEFONO PLANIFICACION Y REGULACION</t>
  </si>
  <si>
    <t>E21_280123001</t>
  </si>
  <si>
    <t>TELEFONO PREVENCION</t>
  </si>
  <si>
    <t>E21_280124001</t>
  </si>
  <si>
    <t>TELEFONO AUD.INT. Y CTRL GEST.</t>
  </si>
  <si>
    <t>E21_280125001</t>
  </si>
  <si>
    <t>TELEFONO MANTENCION</t>
  </si>
  <si>
    <t>E21_280732001</t>
  </si>
  <si>
    <t>TELEFONO CONTABILIDAD</t>
  </si>
  <si>
    <t>E21_280733001</t>
  </si>
  <si>
    <t>TELEFONO FACTURACION</t>
  </si>
  <si>
    <t>E21_280734001</t>
  </si>
  <si>
    <t>TELEFONO ADQUISISCIONES Y BODEGA</t>
  </si>
  <si>
    <t>E21_280735001</t>
  </si>
  <si>
    <t>TELEFONO PERSONAL</t>
  </si>
  <si>
    <t>E21_280736001</t>
  </si>
  <si>
    <t>TELEFONO UNIDAD COMERCIALIZACION</t>
  </si>
  <si>
    <t>E21_293114001</t>
  </si>
  <si>
    <t>REPUESTOS Y LUBRIC DEPTO TEC (ADMIN)</t>
  </si>
  <si>
    <t>E21_293125001</t>
  </si>
  <si>
    <t>REPUESTOS Y LUBRIC MANTENCION</t>
  </si>
  <si>
    <t>E21_294114001</t>
  </si>
  <si>
    <t>COMBUSTIBLE DEPTO.TEC.(ADMIN)</t>
  </si>
  <si>
    <t>E21_294116001</t>
  </si>
  <si>
    <t>COMBUSTIBLE PROYECTOS</t>
  </si>
  <si>
    <t>E21_294118001</t>
  </si>
  <si>
    <t>COMBUSTIBLE OBRAS</t>
  </si>
  <si>
    <t>E21_294121001</t>
  </si>
  <si>
    <t>COMBUSTIBLE OBRAS Y PROYECTOS</t>
  </si>
  <si>
    <t>E21_294731001</t>
  </si>
  <si>
    <t>COMBUSTIBLE ADMINISTRACION</t>
  </si>
  <si>
    <t>E21_296114001</t>
  </si>
  <si>
    <t>MANO O.EXTERNA DEPTO.TEC.(ADM)</t>
  </si>
  <si>
    <t>E21_296125001</t>
  </si>
  <si>
    <t>MANO OBRA EXT. MANTENCION</t>
  </si>
  <si>
    <t>E21_297114001</t>
  </si>
  <si>
    <t>P.CIRCULAC. Y PATENTES DEPTO.T</t>
  </si>
  <si>
    <t>E21_297118001</t>
  </si>
  <si>
    <t>P.CIRCULAC. Y PATENTES OBRAS</t>
  </si>
  <si>
    <t>E21_297119001</t>
  </si>
  <si>
    <t>P.CIRCULAC. Y PATENTES OPERADO</t>
  </si>
  <si>
    <t>E21_297125001</t>
  </si>
  <si>
    <t>PERM.CIRC.Y PATENTES MANTENCION</t>
  </si>
  <si>
    <t>E21_297731001</t>
  </si>
  <si>
    <t>P.CIRCULAC. Y PATENTES ADMINIS</t>
  </si>
  <si>
    <t>E21_298125001</t>
  </si>
  <si>
    <t>SEG.OBLIGATORIO MANTENCION</t>
  </si>
  <si>
    <t>E21_304114001</t>
  </si>
  <si>
    <t>SEG.INCENDIO,ROBO Y OTROS DEPTO.TEC.(A</t>
  </si>
  <si>
    <t>E21_304125001</t>
  </si>
  <si>
    <t>SEG.INCENDIO, ROBOS Y OTROS MANTENCION</t>
  </si>
  <si>
    <t>E21_304732001</t>
  </si>
  <si>
    <t>SEG.INCENDIO,ROBO Y OTROS CAONTABILIDA</t>
  </si>
  <si>
    <t>E21_304733001</t>
  </si>
  <si>
    <t>SEG.INCENDIO,ROBO Y OTROS FACTURACION</t>
  </si>
  <si>
    <t>E21_304734001</t>
  </si>
  <si>
    <t>SEG.INCENDIO,ROBO Y OTROS ADQUISICIONE</t>
  </si>
  <si>
    <t>E21_304735001</t>
  </si>
  <si>
    <t>SEG.INCENDIO,ROBO Y OTROS PERSONAL</t>
  </si>
  <si>
    <t>E21_304736001</t>
  </si>
  <si>
    <t>SEG.INCENDIO,ROBO Y OTROS UND.COMERC.</t>
  </si>
  <si>
    <t>E21_304737001</t>
  </si>
  <si>
    <t>SEG.INCENDIO,ROBO Y OTROS COMPUTACION</t>
  </si>
  <si>
    <t>E21_308125001</t>
  </si>
  <si>
    <t>GTOS.GENERALES MANTENCION</t>
  </si>
  <si>
    <t>E21_32700</t>
  </si>
  <si>
    <t>Gastos financieros</t>
  </si>
  <si>
    <t>INTERESES FINANCIEROS CASA MATRIZ</t>
  </si>
  <si>
    <t>Registra los gastos en intereses en operaciones fuera de la explotación</t>
  </si>
  <si>
    <t>E21_39800</t>
  </si>
  <si>
    <t>Registro de gastos notariales</t>
  </si>
  <si>
    <t>E21_33800</t>
  </si>
  <si>
    <t>Impuesto a la Renta</t>
  </si>
  <si>
    <t>IMPTO.RENTA 1RA CATEGORIA</t>
  </si>
  <si>
    <t>Registra el impto rta. Primera categoría</t>
  </si>
  <si>
    <t>E21_33900</t>
  </si>
  <si>
    <t>Otros ingresos fuera de la explotación</t>
  </si>
  <si>
    <t>REAJUSTES</t>
  </si>
  <si>
    <t>Registra los reajustes</t>
  </si>
  <si>
    <t>E21_33400</t>
  </si>
  <si>
    <t>FLUCTUACION TIPO DE CAMBIO D├ôLAR</t>
  </si>
  <si>
    <t>Registra las fluctuaciones de las operaciones registradas en dolares</t>
  </si>
  <si>
    <t>E21_35500</t>
  </si>
  <si>
    <t>FLUCTUACION DE VALORES</t>
  </si>
  <si>
    <t>Refleja pérdidas por efectos de la c.m.</t>
  </si>
  <si>
    <t>E21_32800</t>
  </si>
  <si>
    <t>IMPTOS Y GTOS BCRIOS CASA MATRIZ</t>
  </si>
  <si>
    <t>Registra los gastos e impuestos bancarios</t>
  </si>
  <si>
    <t>E21_31100</t>
  </si>
  <si>
    <t>MAQUINAS Y HERRAMIENTAS</t>
  </si>
  <si>
    <t>Registra la depreciacion de las maquinarias y herramientas</t>
  </si>
  <si>
    <t>E21_31200</t>
  </si>
  <si>
    <t>EQUIPOS COMPUTACIONALES</t>
  </si>
  <si>
    <t>Registra la depreciacion de instrumentos y equipos</t>
  </si>
  <si>
    <t>E21_31300</t>
  </si>
  <si>
    <t>SOFTWARE COMPUTACIONAL</t>
  </si>
  <si>
    <t>E21_31400</t>
  </si>
  <si>
    <t>MUEBLES Y UTILES</t>
  </si>
  <si>
    <t>Registra la depreciacion de muebles y utiles</t>
  </si>
  <si>
    <t>E21_31500</t>
  </si>
  <si>
    <t>VEHICULOS</t>
  </si>
  <si>
    <t>Registra la depreciacion de vehiculos</t>
  </si>
  <si>
    <t>E21_62400</t>
  </si>
  <si>
    <t>DEPREC.ACT.FIN.SUBSIDIOS</t>
  </si>
  <si>
    <t>Registra la depreciacion de Act.Financiados por Subsidios</t>
  </si>
  <si>
    <t>E21_32100</t>
  </si>
  <si>
    <t>LINEAS Y SUBESTACIONES</t>
  </si>
  <si>
    <t>Registra la depreciacion</t>
  </si>
  <si>
    <t>E21_51100</t>
  </si>
  <si>
    <t>LINEAS Y SUB-ESTACIONES EN ARRIENDO</t>
  </si>
  <si>
    <t>E21_35600</t>
  </si>
  <si>
    <t>EDIFICIOS</t>
  </si>
  <si>
    <t>E21_62800</t>
  </si>
  <si>
    <t>DEPRECIACION ACT.INTANGIBLES</t>
  </si>
  <si>
    <t>E26_51105</t>
  </si>
  <si>
    <t>IMPR. SUSCRIP. UTILES</t>
  </si>
  <si>
    <t>En esta cuenta contable se imputan los costos incurridos por concepto de formularios confeccionados por imprenta y artículos de oficina en general</t>
  </si>
  <si>
    <t>E26_51106</t>
  </si>
  <si>
    <t>FRANQUEO, TELEFONO, LUZ, AGUA</t>
  </si>
  <si>
    <t>En esta cuenta contable se imputan los costos incurridos por concepto de gastos básicos de luz, agua y comunicaciones en general.</t>
  </si>
  <si>
    <t>E26_51107</t>
  </si>
  <si>
    <t>MANT. EDIFICIO EQUIPOS</t>
  </si>
  <si>
    <t>En esta cuenta contable se imputan los costos incurridos por concepto de reparaciones varias realizadas tanto a las maquinarias, como al Edificio; además de los artículos de aseo.</t>
  </si>
  <si>
    <t>E26_51108</t>
  </si>
  <si>
    <t>MANTENCION VEHICULOS</t>
  </si>
  <si>
    <t>En esta cuenta contable se imputan los costos incurridos por concepto de reparaciones y mantenciones a la flota de vehículos de la empresa que se destina a la instalación y mantenimiento de líneas AT y BT</t>
  </si>
  <si>
    <t>E26_51109</t>
  </si>
  <si>
    <t>COMBUSTIBLE VEHICULOS</t>
  </si>
  <si>
    <t>En esta cuenta contable se imputan los costos incurridos por concepto de combustible de vehículos de la empresa que se destina a la instalación y mantenimiento de líneas AT y BT</t>
  </si>
  <si>
    <t>E26_51110</t>
  </si>
  <si>
    <t>En esta cuenta contable se imputan los costos incurridos por concepto de colación de personal de terreno y administrativo.</t>
  </si>
  <si>
    <t>E26_51111</t>
  </si>
  <si>
    <t>PROPAGANDA Y PUBLICIDAD</t>
  </si>
  <si>
    <t>En esta cuenta contable se imputan los costos incurridos por concepto de publicaciones varias y avisos de publicidad radial.</t>
  </si>
  <si>
    <t>E26_51112</t>
  </si>
  <si>
    <t>GASTOS PROCES DATOS</t>
  </si>
  <si>
    <t>En esta cuenta contable se imputan los costos incurridos por concepto de gastos informaticos menores</t>
  </si>
  <si>
    <t>E26_51114</t>
  </si>
  <si>
    <t>GASTOS PASAJES Y PEAJES</t>
  </si>
  <si>
    <t>En esta cuenta contable se imputan los costos incurridos por concepto de pasajes en general, peajes y otros gastos para el traslado del personal en el desarrollo de su trabajo.</t>
  </si>
  <si>
    <t>E26_51116</t>
  </si>
  <si>
    <t>En esta cuenta contable se imputan los costos incurridos por concepto de gastos varios de notaria y conservador de bienes raíces.</t>
  </si>
  <si>
    <t>E26_51117</t>
  </si>
  <si>
    <t>SEGUROS INCENDIO</t>
  </si>
  <si>
    <t>En esta cuenta contable se imputan los costos incurridos por concepto de Seguros de Incendio de las Propiedades</t>
  </si>
  <si>
    <t>E26_51119</t>
  </si>
  <si>
    <t>En esta cuenta contable se imputan los costos incurridos por concepto de cancelación de derechos municipales y patentes</t>
  </si>
  <si>
    <t>E26_51120</t>
  </si>
  <si>
    <t>IMPTOS Y CONTRIBUCIONES</t>
  </si>
  <si>
    <t>En esta cuenta contable se imputan los impuestos cancelados distintos al impuesto a la Renta; como por ejemplo: impuesto de timbres y estampillas. Y además las contribuciones de bienes raíces</t>
  </si>
  <si>
    <t>E26_51130</t>
  </si>
  <si>
    <t>ARRIENDO LOCAL</t>
  </si>
  <si>
    <t>En esta cuenta contable se imputan los costos incurridos por concepto de arriendo de bienes inmuebles, llámese oficinas comerciales y departamentos técnicos en distintas ubicaciones</t>
  </si>
  <si>
    <t>E26_51131</t>
  </si>
  <si>
    <t>SISTEMA INTER CENTRAL</t>
  </si>
  <si>
    <t>En esta cuenta se imputan todos los costos por facturas pagadas al organismo coordinador central</t>
  </si>
  <si>
    <t>E26_51113</t>
  </si>
  <si>
    <t>SERV. ADMINIST. Y COMPUTAC.</t>
  </si>
  <si>
    <t>En esta cuenta contable se imputan los costos incurridos por concepto asesorías contables, computacionales y financieras realizadas por una empresa relacionada</t>
  </si>
  <si>
    <t>E26_41240</t>
  </si>
  <si>
    <t>COSTO AT Y BT</t>
  </si>
  <si>
    <t>En esta cuenta contable se imputan todos aquellos costos incurridos en los servicios  de  electrificación de alta y baja tensión</t>
  </si>
  <si>
    <t>E26_41241</t>
  </si>
  <si>
    <t>E26_41230</t>
  </si>
  <si>
    <t>COSTO MAT. Y MANTENCION</t>
  </si>
  <si>
    <t xml:space="preserve">En esta cuenta contable se imputan aquellos costos asociados al mantenimiento de redes AT y BT de la Empresa distribuidora. </t>
  </si>
  <si>
    <t>E26_41220</t>
  </si>
  <si>
    <t>COSTO ROCE</t>
  </si>
  <si>
    <t>En esta cuenta contable se imputan los desembolsos correspondientes a Roces, Poda de Arboles, etc</t>
  </si>
  <si>
    <t>E8_4101-04</t>
  </si>
  <si>
    <t>CARGOS UNICOS</t>
  </si>
  <si>
    <t>E8_4101-05</t>
  </si>
  <si>
    <t>RELIQUIDACIÓN, AJUSTE Y RECARGO</t>
  </si>
  <si>
    <t>E8_4101-06</t>
  </si>
  <si>
    <t>RECONOCIMIENTO GENERACIÓN LOCAL</t>
  </si>
  <si>
    <t>E8_4101-20</t>
  </si>
  <si>
    <t>OTROS COSTOS DE VENTAS</t>
  </si>
  <si>
    <t>E8_4102-01</t>
  </si>
  <si>
    <t>MANTENCION RED DE ENERGIA</t>
  </si>
  <si>
    <t>E8_4102-03</t>
  </si>
  <si>
    <t>SERVICIOS EXTERNOS DE OPERACION</t>
  </si>
  <si>
    <t>E8_4102-04</t>
  </si>
  <si>
    <t>MANTENCION VEHICULOS Y EQUIPOS DE TRANSPORTES</t>
  </si>
  <si>
    <t>E8_4102-05</t>
  </si>
  <si>
    <t>ARRIENDO MAQUINAS - EQUIPOS</t>
  </si>
  <si>
    <t>E8_4102-06</t>
  </si>
  <si>
    <t>E8_4102-07</t>
  </si>
  <si>
    <t>GENERADOR</t>
  </si>
  <si>
    <t>E8_4102-20</t>
  </si>
  <si>
    <t>OTROS COSTOS DE OPERACION</t>
  </si>
  <si>
    <t>E8_4103-13</t>
  </si>
  <si>
    <t>UNIFORMES Y EPP</t>
  </si>
  <si>
    <t>E8_4103-15</t>
  </si>
  <si>
    <t>OTROS GASTOS DEL PERSONAL</t>
  </si>
  <si>
    <t>E8_4202-11</t>
  </si>
  <si>
    <t>UNIFORMES</t>
  </si>
  <si>
    <t>E8_4202-20</t>
  </si>
  <si>
    <t>Gasto en Viáticos</t>
  </si>
  <si>
    <t>N° de trabajadores</t>
  </si>
  <si>
    <t>Gasto por Trabajador</t>
  </si>
  <si>
    <t>Promedio + 20%</t>
  </si>
  <si>
    <t>Estimado</t>
  </si>
  <si>
    <t>Exceso</t>
  </si>
  <si>
    <t>Ajuste</t>
  </si>
  <si>
    <t>Año Anterior</t>
  </si>
  <si>
    <t>Promedio S/N Extremos</t>
  </si>
  <si>
    <t>% Ajuste</t>
  </si>
  <si>
    <t>Ajuste en $</t>
  </si>
  <si>
    <t>Actividades de Esparcimiento</t>
  </si>
  <si>
    <t>Ajuste Gasto en Viaticos</t>
  </si>
  <si>
    <t>Aj Rem</t>
  </si>
  <si>
    <t>Aj Ser</t>
  </si>
  <si>
    <t>Aj OG</t>
  </si>
  <si>
    <t>Ajuste Gasto en Beneficios Médicos</t>
  </si>
  <si>
    <t>Ajuste Actividades de Esparcimiento</t>
  </si>
  <si>
    <t/>
  </si>
  <si>
    <t>AJUSTES CUENTAS DE REMUNERACIONES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</si>
</sst>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_-* #,##0_-;\-* #,##0_-;_-* &quot;-&quot;_-;_-@_-"/>
    <numFmt numFmtId="165" formatCode="0.0%"/>
    <numFmt numFmtId="166" formatCode="_ * #,##0.00_ ;_ * \-#,##0.0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indexed="9"/>
      <name val="Arial"/>
      <family val="2"/>
    </font>
    <font>
      <sz val="10"/>
      <color theme="1"/>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indexed="62"/>
        <bgColor indexed="64"/>
      </patternFill>
    </fill>
    <fill>
      <patternFill patternType="solid">
        <fgColor indexed="31"/>
        <bgColor indexed="64"/>
      </patternFill>
    </fill>
    <fill>
      <patternFill patternType="solid">
        <fgColor rgb="FFFFC00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2" fillId="2" borderId="1" xfId="0" applyFont="1" applyFill="1" applyBorder="1" applyAlignment="1">
      <alignment horizontal="center"/>
    </xf>
    <xf numFmtId="0" fontId="2" fillId="0" borderId="1" xfId="0" applyFont="1" applyBorder="1"/>
    <xf numFmtId="0" fontId="2" fillId="0" borderId="1" xfId="0" applyFont="1" applyFill="1" applyBorder="1"/>
    <xf numFmtId="0" fontId="2" fillId="0"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1" xfId="0" applyBorder="1"/>
    <xf numFmtId="41" fontId="2" fillId="0" borderId="1" xfId="1" applyFont="1" applyBorder="1"/>
    <xf numFmtId="41" fontId="0" fillId="0" borderId="1" xfId="1" applyFont="1" applyBorder="1"/>
    <xf numFmtId="164" fontId="2" fillId="0" borderId="1" xfId="0" applyNumberFormat="1" applyFont="1" applyBorder="1"/>
    <xf numFmtId="164" fontId="0" fillId="0" borderId="1" xfId="0" applyNumberFormat="1" applyBorder="1"/>
    <xf numFmtId="164" fontId="0" fillId="0" borderId="1" xfId="0" applyNumberFormat="1" applyBorder="1" applyAlignment="1">
      <alignment horizontal="center"/>
    </xf>
    <xf numFmtId="0" fontId="0" fillId="0" borderId="0" xfId="0" applyAlignment="1">
      <alignment horizontal="center"/>
    </xf>
    <xf numFmtId="9" fontId="2" fillId="0" borderId="1" xfId="2" applyFont="1" applyBorder="1" applyAlignment="1">
      <alignment horizontal="center"/>
    </xf>
    <xf numFmtId="0" fontId="2" fillId="0" borderId="0" xfId="0" applyFont="1"/>
    <xf numFmtId="41" fontId="0" fillId="0" borderId="0" xfId="0" applyNumberFormat="1"/>
    <xf numFmtId="9" fontId="0" fillId="0" borderId="1" xfId="2" applyFont="1" applyBorder="1" applyAlignment="1">
      <alignment horizontal="center"/>
    </xf>
    <xf numFmtId="0" fontId="0" fillId="0" borderId="1" xfId="0" applyFill="1" applyBorder="1" applyAlignment="1">
      <alignment horizontal="center"/>
    </xf>
    <xf numFmtId="0" fontId="2" fillId="0" borderId="1" xfId="0" applyFont="1" applyBorder="1" applyAlignment="1">
      <alignment horizontal="center"/>
    </xf>
    <xf numFmtId="41" fontId="0" fillId="0" borderId="1" xfId="0" applyNumberFormat="1" applyFont="1" applyBorder="1"/>
    <xf numFmtId="0" fontId="3" fillId="3" borderId="3" xfId="0" applyFont="1" applyFill="1" applyBorder="1" applyAlignment="1">
      <alignment horizontal="center"/>
    </xf>
    <xf numFmtId="0" fontId="4" fillId="4" borderId="0" xfId="0" applyFont="1" applyFill="1" applyBorder="1"/>
    <xf numFmtId="41" fontId="0" fillId="0" borderId="0" xfId="1" applyFont="1"/>
    <xf numFmtId="165" fontId="0" fillId="0" borderId="0" xfId="2" applyNumberFormat="1" applyFont="1" applyAlignment="1">
      <alignment horizontal="center"/>
    </xf>
    <xf numFmtId="165" fontId="0" fillId="0" borderId="1" xfId="2" applyNumberFormat="1" applyFont="1" applyBorder="1" applyAlignment="1">
      <alignment horizontal="center"/>
    </xf>
    <xf numFmtId="41" fontId="0" fillId="0" borderId="1" xfId="0" applyNumberFormat="1" applyBorder="1"/>
    <xf numFmtId="0" fontId="2" fillId="0" borderId="2" xfId="0" applyFont="1" applyFill="1" applyBorder="1"/>
    <xf numFmtId="0" fontId="0" fillId="2" borderId="1" xfId="0" applyFill="1" applyBorder="1" applyAlignment="1">
      <alignment horizontal="center"/>
    </xf>
    <xf numFmtId="0" fontId="0" fillId="5" borderId="1" xfId="0" applyFill="1" applyBorder="1" applyAlignment="1">
      <alignment horizontal="center"/>
    </xf>
    <xf numFmtId="41" fontId="0" fillId="5" borderId="1" xfId="1" applyFont="1" applyFill="1" applyBorder="1"/>
    <xf numFmtId="0" fontId="0" fillId="0" borderId="1" xfId="0" applyFill="1" applyBorder="1"/>
    <xf numFmtId="41" fontId="0" fillId="0" borderId="1" xfId="1" applyFont="1" applyFill="1" applyBorder="1"/>
    <xf numFmtId="9" fontId="0" fillId="0" borderId="1" xfId="2" applyFont="1" applyFill="1" applyBorder="1" applyAlignment="1">
      <alignment horizontal="center"/>
    </xf>
    <xf numFmtId="0" fontId="2" fillId="2" borderId="2" xfId="0" applyFont="1" applyFill="1" applyBorder="1"/>
    <xf numFmtId="0" fontId="2" fillId="6" borderId="1" xfId="0" applyFont="1" applyFill="1" applyBorder="1" applyAlignment="1">
      <alignment horizontal="center"/>
    </xf>
    <xf numFmtId="0" fontId="2" fillId="5" borderId="1" xfId="0" applyFont="1" applyFill="1" applyBorder="1" applyAlignment="1">
      <alignment horizontal="center"/>
    </xf>
    <xf numFmtId="41" fontId="0" fillId="0" borderId="1" xfId="0" applyNumberFormat="1" applyBorder="1" applyAlignment="1">
      <alignment horizontal="center"/>
    </xf>
    <xf numFmtId="0" fontId="0" fillId="2" borderId="1" xfId="0" applyFill="1" applyBorder="1"/>
    <xf numFmtId="41" fontId="2" fillId="0" borderId="1" xfId="0" applyNumberFormat="1" applyFont="1" applyBorder="1"/>
    <xf numFmtId="165" fontId="2" fillId="0" borderId="1" xfId="2" applyNumberFormat="1" applyFont="1" applyBorder="1" applyAlignment="1">
      <alignment horizontal="center"/>
    </xf>
    <xf numFmtId="9" fontId="0" fillId="0" borderId="0" xfId="2" applyFont="1" applyBorder="1" applyAlignment="1">
      <alignment horizontal="center"/>
    </xf>
    <xf numFmtId="9" fontId="2" fillId="0" borderId="0" xfId="2" applyFont="1" applyBorder="1" applyAlignment="1">
      <alignment horizontal="center"/>
    </xf>
    <xf numFmtId="0" fontId="2" fillId="0" borderId="1" xfId="0" applyFont="1" applyBorder="1" applyAlignment="1">
      <alignment horizontal="center"/>
    </xf>
    <xf numFmtId="2" fontId="0" fillId="0" borderId="0" xfId="0" applyNumberFormat="1"/>
    <xf numFmtId="9" fontId="1" fillId="0" borderId="1" xfId="2" applyFont="1" applyBorder="1" applyAlignment="1">
      <alignment horizontal="center"/>
    </xf>
    <xf numFmtId="166" fontId="0" fillId="0" borderId="0" xfId="1" applyNumberFormat="1" applyFont="1"/>
    <xf numFmtId="41" fontId="2" fillId="0" borderId="1" xfId="1" applyFont="1" applyFill="1" applyBorder="1"/>
    <xf numFmtId="0" fontId="2" fillId="0" borderId="1" xfId="0" applyFont="1" applyBorder="1" applyAlignment="1">
      <alignment horizontal="center" vertical="center"/>
    </xf>
    <xf numFmtId="0" fontId="2" fillId="0" borderId="1" xfId="0" applyFont="1" applyBorder="1" applyAlignment="1">
      <alignment horizontal="center"/>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27"/>
  <sheetViews>
    <sheetView tabSelected="1" zoomScale="80" zoomScaleNormal="80" workbookViewId="0">
      <selection activeCell="I10" sqref="I10"/>
    </sheetView>
  </sheetViews>
  <sheetFormatPr baseColWidth="10" defaultRowHeight="15" x14ac:dyDescent="0.25"/>
  <cols>
    <col min="3" max="3" width="11.7109375" bestFit="1" customWidth="1"/>
    <col min="4" max="4" width="15.85546875" bestFit="1" customWidth="1"/>
    <col min="5" max="5" width="14.28515625" bestFit="1" customWidth="1"/>
    <col min="6" max="6" width="13.7109375" bestFit="1" customWidth="1"/>
  </cols>
  <sheetData>
    <row r="1" spans="2:6" x14ac:dyDescent="0.25">
      <c r="B1" s="15" t="s">
        <v>5820</v>
      </c>
    </row>
    <row r="2" spans="2:6" ht="29.45" customHeight="1" x14ac:dyDescent="0.25">
      <c r="B2" s="48" t="s">
        <v>0</v>
      </c>
      <c r="C2" s="48" t="s">
        <v>175</v>
      </c>
      <c r="D2" s="48" t="s">
        <v>14</v>
      </c>
      <c r="E2" s="48" t="s">
        <v>10</v>
      </c>
      <c r="F2" s="48" t="s">
        <v>11</v>
      </c>
    </row>
    <row r="3" spans="2:6" x14ac:dyDescent="0.25">
      <c r="B3" s="5">
        <v>6</v>
      </c>
      <c r="C3" s="6" t="s">
        <v>176</v>
      </c>
      <c r="D3" s="26">
        <v>-2614448.7930391491</v>
      </c>
      <c r="E3" s="26">
        <v>-33748313.145287693</v>
      </c>
      <c r="F3" s="26">
        <v>-70846173.128670052</v>
      </c>
    </row>
    <row r="4" spans="2:6" x14ac:dyDescent="0.25">
      <c r="B4" s="5">
        <v>8</v>
      </c>
      <c r="C4" s="6" t="s">
        <v>177</v>
      </c>
      <c r="D4" s="26">
        <v>0</v>
      </c>
      <c r="E4" s="26">
        <v>0</v>
      </c>
      <c r="F4" s="26">
        <v>0</v>
      </c>
    </row>
    <row r="5" spans="2:6" x14ac:dyDescent="0.25">
      <c r="B5" s="5">
        <v>9</v>
      </c>
      <c r="C5" s="6" t="s">
        <v>178</v>
      </c>
      <c r="D5" s="26">
        <v>0</v>
      </c>
      <c r="E5" s="26">
        <v>0</v>
      </c>
      <c r="F5" s="26">
        <v>0</v>
      </c>
    </row>
    <row r="6" spans="2:6" x14ac:dyDescent="0.25">
      <c r="B6" s="5">
        <v>10</v>
      </c>
      <c r="C6" s="6" t="s">
        <v>179</v>
      </c>
      <c r="D6" s="26">
        <v>-479745835.823744</v>
      </c>
      <c r="E6" s="26">
        <v>-15798.912924775052</v>
      </c>
      <c r="F6" s="26">
        <v>0</v>
      </c>
    </row>
    <row r="7" spans="2:6" x14ac:dyDescent="0.25">
      <c r="B7" s="5">
        <v>12</v>
      </c>
      <c r="C7" s="6" t="s">
        <v>180</v>
      </c>
      <c r="D7" s="26">
        <v>0</v>
      </c>
      <c r="E7" s="26">
        <v>0</v>
      </c>
      <c r="F7" s="26">
        <v>0</v>
      </c>
    </row>
    <row r="8" spans="2:6" x14ac:dyDescent="0.25">
      <c r="B8" s="5">
        <v>13</v>
      </c>
      <c r="C8" s="6" t="s">
        <v>181</v>
      </c>
      <c r="D8" s="26">
        <v>0</v>
      </c>
      <c r="E8" s="26">
        <v>0</v>
      </c>
      <c r="F8" s="26">
        <v>0</v>
      </c>
    </row>
    <row r="9" spans="2:6" x14ac:dyDescent="0.25">
      <c r="B9" s="5">
        <v>14</v>
      </c>
      <c r="C9" s="6" t="s">
        <v>182</v>
      </c>
      <c r="D9" s="26">
        <v>0</v>
      </c>
      <c r="E9" s="26">
        <v>0</v>
      </c>
      <c r="F9" s="26">
        <v>-55624957.907559805</v>
      </c>
    </row>
    <row r="10" spans="2:6" x14ac:dyDescent="0.25">
      <c r="B10" s="5">
        <v>18</v>
      </c>
      <c r="C10" s="6" t="s">
        <v>183</v>
      </c>
      <c r="D10" s="26">
        <v>-6945457.8433864433</v>
      </c>
      <c r="E10" s="26">
        <v>-838678337.43243873</v>
      </c>
      <c r="F10" s="26">
        <v>0</v>
      </c>
    </row>
    <row r="11" spans="2:6" x14ac:dyDescent="0.25">
      <c r="B11" s="5">
        <v>21</v>
      </c>
      <c r="C11" s="6" t="s">
        <v>184</v>
      </c>
      <c r="D11" s="26">
        <v>0</v>
      </c>
      <c r="E11" s="26">
        <v>0</v>
      </c>
      <c r="F11" s="26">
        <v>0</v>
      </c>
    </row>
    <row r="12" spans="2:6" x14ac:dyDescent="0.25">
      <c r="B12" s="5">
        <v>22</v>
      </c>
      <c r="C12" s="6" t="s">
        <v>185</v>
      </c>
      <c r="D12" s="26">
        <v>0</v>
      </c>
      <c r="E12" s="26">
        <v>0</v>
      </c>
      <c r="F12" s="26">
        <v>0</v>
      </c>
    </row>
    <row r="13" spans="2:6" x14ac:dyDescent="0.25">
      <c r="B13" s="5">
        <v>23</v>
      </c>
      <c r="C13" s="6" t="s">
        <v>186</v>
      </c>
      <c r="D13" s="26">
        <v>-7209609.8780001486</v>
      </c>
      <c r="E13" s="26">
        <v>0</v>
      </c>
      <c r="F13" s="26">
        <v>-1625830.4679914038</v>
      </c>
    </row>
    <row r="14" spans="2:6" x14ac:dyDescent="0.25">
      <c r="B14" s="5">
        <v>24</v>
      </c>
      <c r="C14" s="6" t="s">
        <v>187</v>
      </c>
      <c r="D14" s="26">
        <v>0</v>
      </c>
      <c r="E14" s="26">
        <v>0</v>
      </c>
      <c r="F14" s="26">
        <v>0</v>
      </c>
    </row>
    <row r="15" spans="2:6" x14ac:dyDescent="0.25">
      <c r="B15" s="5">
        <v>25</v>
      </c>
      <c r="C15" s="6" t="s">
        <v>188</v>
      </c>
      <c r="D15" s="26">
        <v>-6051293.9837432178</v>
      </c>
      <c r="E15" s="26">
        <v>0</v>
      </c>
      <c r="F15" s="26">
        <v>0</v>
      </c>
    </row>
    <row r="16" spans="2:6" x14ac:dyDescent="0.25">
      <c r="B16" s="5">
        <v>26</v>
      </c>
      <c r="C16" s="6" t="s">
        <v>189</v>
      </c>
      <c r="D16" s="26">
        <v>0</v>
      </c>
      <c r="E16" s="26">
        <v>0</v>
      </c>
      <c r="F16" s="26">
        <v>0</v>
      </c>
    </row>
    <row r="17" spans="2:6" x14ac:dyDescent="0.25">
      <c r="B17" s="5">
        <v>28</v>
      </c>
      <c r="C17" s="6" t="s">
        <v>190</v>
      </c>
      <c r="D17" s="26">
        <v>0</v>
      </c>
      <c r="E17" s="26">
        <v>0</v>
      </c>
      <c r="F17" s="26">
        <v>0</v>
      </c>
    </row>
    <row r="18" spans="2:6" x14ac:dyDescent="0.25">
      <c r="B18" s="5">
        <v>29</v>
      </c>
      <c r="C18" s="6" t="s">
        <v>191</v>
      </c>
      <c r="D18" s="26">
        <v>0</v>
      </c>
      <c r="E18" s="26">
        <v>0</v>
      </c>
      <c r="F18" s="26">
        <v>0</v>
      </c>
    </row>
    <row r="19" spans="2:6" x14ac:dyDescent="0.25">
      <c r="B19" s="5">
        <v>31</v>
      </c>
      <c r="C19" s="6" t="s">
        <v>192</v>
      </c>
      <c r="D19" s="26">
        <v>-288392.86084490438</v>
      </c>
      <c r="E19" s="26">
        <v>-2449700.1252109217</v>
      </c>
      <c r="F19" s="26">
        <v>-17177666.055288725</v>
      </c>
    </row>
    <row r="20" spans="2:6" x14ac:dyDescent="0.25">
      <c r="B20" s="5">
        <v>32</v>
      </c>
      <c r="C20" s="6" t="s">
        <v>193</v>
      </c>
      <c r="D20" s="26">
        <v>-1041966.2283714029</v>
      </c>
      <c r="E20" s="26">
        <v>-5888208.6707252823</v>
      </c>
      <c r="F20" s="26">
        <v>-13828358.728960799</v>
      </c>
    </row>
    <row r="21" spans="2:6" x14ac:dyDescent="0.25">
      <c r="B21" s="5">
        <v>33</v>
      </c>
      <c r="C21" s="6" t="s">
        <v>194</v>
      </c>
      <c r="D21" s="26">
        <v>0</v>
      </c>
      <c r="E21" s="26">
        <v>0</v>
      </c>
      <c r="F21" s="26">
        <v>0</v>
      </c>
    </row>
    <row r="22" spans="2:6" x14ac:dyDescent="0.25">
      <c r="B22" s="5">
        <v>34</v>
      </c>
      <c r="C22" s="6" t="s">
        <v>195</v>
      </c>
      <c r="D22" s="26">
        <v>0</v>
      </c>
      <c r="E22" s="26">
        <v>-505629.84766617668</v>
      </c>
      <c r="F22" s="26">
        <v>0</v>
      </c>
    </row>
    <row r="23" spans="2:6" x14ac:dyDescent="0.25">
      <c r="B23" s="5">
        <v>35</v>
      </c>
      <c r="C23" s="6" t="s">
        <v>196</v>
      </c>
      <c r="D23" s="26">
        <v>0</v>
      </c>
      <c r="E23" s="26">
        <v>0</v>
      </c>
      <c r="F23" s="26">
        <v>-4133251.8262563744</v>
      </c>
    </row>
    <row r="24" spans="2:6" x14ac:dyDescent="0.25">
      <c r="B24" s="5">
        <v>36</v>
      </c>
      <c r="C24" s="6" t="s">
        <v>197</v>
      </c>
      <c r="D24" s="26">
        <v>-22329221.083723791</v>
      </c>
      <c r="E24" s="26">
        <v>0</v>
      </c>
      <c r="F24" s="26">
        <v>0</v>
      </c>
    </row>
    <row r="25" spans="2:6" x14ac:dyDescent="0.25">
      <c r="B25" s="5">
        <v>39</v>
      </c>
      <c r="C25" s="6" t="s">
        <v>198</v>
      </c>
      <c r="D25" s="26">
        <v>0</v>
      </c>
      <c r="E25" s="26">
        <v>0</v>
      </c>
      <c r="F25" s="26">
        <v>0</v>
      </c>
    </row>
    <row r="26" spans="2:6" x14ac:dyDescent="0.25">
      <c r="B26" s="5">
        <v>40</v>
      </c>
      <c r="C26" s="6" t="s">
        <v>199</v>
      </c>
      <c r="D26" s="26">
        <v>0</v>
      </c>
      <c r="E26" s="26">
        <v>0</v>
      </c>
      <c r="F26" s="26">
        <v>0</v>
      </c>
    </row>
    <row r="27" spans="2:6" x14ac:dyDescent="0.25">
      <c r="B27" s="49" t="s">
        <v>200</v>
      </c>
      <c r="C27" s="49"/>
      <c r="D27" s="39">
        <f>+SUM(D3:D26)</f>
        <v>-526226226.49485302</v>
      </c>
      <c r="E27" s="39">
        <f t="shared" ref="E27:F27" si="0">+SUM(E3:E26)</f>
        <v>-881285988.1342535</v>
      </c>
      <c r="F27" s="39">
        <f t="shared" si="0"/>
        <v>-163236238.11472714</v>
      </c>
    </row>
  </sheetData>
  <mergeCells count="1">
    <mergeCell ref="B27:C2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D106"/>
  <sheetViews>
    <sheetView zoomScale="70" zoomScaleNormal="70" workbookViewId="0">
      <selection activeCell="O37" sqref="O37"/>
    </sheetView>
  </sheetViews>
  <sheetFormatPr baseColWidth="10" defaultRowHeight="15" x14ac:dyDescent="0.25"/>
  <cols>
    <col min="2" max="2" width="4" style="13" bestFit="1" customWidth="1"/>
    <col min="7" max="7" width="14" bestFit="1" customWidth="1"/>
    <col min="8" max="8" width="14.28515625" bestFit="1" customWidth="1"/>
    <col min="9" max="9" width="16.85546875" bestFit="1" customWidth="1"/>
    <col min="10" max="10" width="11.5703125" bestFit="1" customWidth="1"/>
    <col min="11" max="11" width="14.42578125" bestFit="1" customWidth="1"/>
    <col min="13" max="13" width="3" bestFit="1" customWidth="1"/>
    <col min="15" max="15" width="21" bestFit="1" customWidth="1"/>
    <col min="16" max="17" width="16.7109375" bestFit="1" customWidth="1"/>
    <col min="18" max="18" width="21.7109375" bestFit="1" customWidth="1"/>
    <col min="19" max="19" width="22.5703125" bestFit="1" customWidth="1"/>
    <col min="20" max="20" width="25.85546875" bestFit="1" customWidth="1"/>
    <col min="21" max="21" width="14" bestFit="1" customWidth="1"/>
    <col min="22" max="22" width="16" bestFit="1" customWidth="1"/>
    <col min="23" max="23" width="11.5703125" bestFit="1" customWidth="1"/>
    <col min="24" max="24" width="21" bestFit="1" customWidth="1"/>
    <col min="25" max="25" width="15.7109375" bestFit="1" customWidth="1"/>
    <col min="26" max="26" width="16.42578125" bestFit="1" customWidth="1"/>
    <col min="27" max="27" width="17.28515625" bestFit="1" customWidth="1"/>
    <col min="28" max="28" width="15.85546875" bestFit="1" customWidth="1"/>
    <col min="29" max="29" width="16.85546875" bestFit="1" customWidth="1"/>
    <col min="30" max="30" width="30" bestFit="1" customWidth="1"/>
  </cols>
  <sheetData>
    <row r="1" spans="1:30" x14ac:dyDescent="0.25">
      <c r="A1" s="2" t="s">
        <v>590</v>
      </c>
      <c r="B1" s="19" t="s">
        <v>0</v>
      </c>
      <c r="C1" s="2" t="s">
        <v>1</v>
      </c>
      <c r="D1" s="2" t="s">
        <v>4</v>
      </c>
      <c r="E1" s="2" t="s">
        <v>5</v>
      </c>
      <c r="F1" s="2" t="s">
        <v>6</v>
      </c>
      <c r="G1" s="2" t="s">
        <v>7</v>
      </c>
      <c r="H1" s="2" t="s">
        <v>201</v>
      </c>
      <c r="I1" s="2" t="s">
        <v>202</v>
      </c>
      <c r="J1" s="2" t="s">
        <v>5810</v>
      </c>
      <c r="K1" s="2" t="s">
        <v>5811</v>
      </c>
      <c r="X1" s="15" t="s">
        <v>201</v>
      </c>
      <c r="AA1" s="15" t="s">
        <v>5807</v>
      </c>
    </row>
    <row r="2" spans="1:30" x14ac:dyDescent="0.25">
      <c r="A2" s="7" t="s">
        <v>14</v>
      </c>
      <c r="B2" s="5">
        <v>18</v>
      </c>
      <c r="C2" s="7" t="s">
        <v>61</v>
      </c>
      <c r="D2" s="7" t="s">
        <v>16</v>
      </c>
      <c r="E2" s="7" t="s">
        <v>62</v>
      </c>
      <c r="F2" s="7" t="s">
        <v>63</v>
      </c>
      <c r="G2" s="9">
        <v>154580584</v>
      </c>
      <c r="H2" s="26">
        <v>109494975.361791</v>
      </c>
      <c r="I2" s="25">
        <v>0.70833588881894116</v>
      </c>
      <c r="J2" s="25">
        <v>0</v>
      </c>
      <c r="K2" s="26">
        <v>0</v>
      </c>
      <c r="M2" s="19" t="s">
        <v>0</v>
      </c>
      <c r="N2" s="19" t="s">
        <v>175</v>
      </c>
      <c r="O2" s="19" t="s">
        <v>14</v>
      </c>
      <c r="P2" s="19" t="s">
        <v>10</v>
      </c>
      <c r="Q2" s="19" t="s">
        <v>11</v>
      </c>
      <c r="R2" s="19" t="s">
        <v>5801</v>
      </c>
      <c r="S2" s="19" t="s">
        <v>5802</v>
      </c>
      <c r="T2" s="19" t="s">
        <v>5803</v>
      </c>
      <c r="U2" s="4" t="s">
        <v>5805</v>
      </c>
      <c r="V2" s="4" t="s">
        <v>5806</v>
      </c>
      <c r="W2" s="4" t="s">
        <v>5810</v>
      </c>
      <c r="X2" s="19" t="s">
        <v>14</v>
      </c>
      <c r="Y2" s="19" t="s">
        <v>10</v>
      </c>
      <c r="Z2" s="19" t="s">
        <v>11</v>
      </c>
      <c r="AA2" s="19" t="s">
        <v>5814</v>
      </c>
      <c r="AB2" s="19" t="s">
        <v>5815</v>
      </c>
      <c r="AC2" s="19" t="s">
        <v>5816</v>
      </c>
      <c r="AD2" s="43" t="s">
        <v>5813</v>
      </c>
    </row>
    <row r="3" spans="1:30" x14ac:dyDescent="0.25">
      <c r="A3" s="7" t="s">
        <v>14</v>
      </c>
      <c r="B3" s="5">
        <v>25</v>
      </c>
      <c r="C3" s="7" t="s">
        <v>126</v>
      </c>
      <c r="D3" s="7" t="s">
        <v>16</v>
      </c>
      <c r="E3" s="7" t="s">
        <v>127</v>
      </c>
      <c r="F3" s="7" t="s">
        <v>128</v>
      </c>
      <c r="G3" s="9">
        <v>1599864</v>
      </c>
      <c r="H3" s="26">
        <v>736976.27553594229</v>
      </c>
      <c r="I3" s="25">
        <v>0.46064932740279319</v>
      </c>
      <c r="J3" s="25">
        <v>0</v>
      </c>
      <c r="K3" s="26">
        <v>0</v>
      </c>
      <c r="M3" s="5">
        <v>6</v>
      </c>
      <c r="N3" s="6" t="s">
        <v>176</v>
      </c>
      <c r="O3" s="9">
        <v>1769570.5094410733</v>
      </c>
      <c r="P3" s="9">
        <v>70890073.092348874</v>
      </c>
      <c r="Q3" s="9">
        <v>54698916.812621191</v>
      </c>
      <c r="R3" s="8">
        <f>+SUM(O3:Q3)</f>
        <v>127358560.41441114</v>
      </c>
      <c r="S3" s="5">
        <v>804</v>
      </c>
      <c r="T3" s="8">
        <v>158406.1696696656</v>
      </c>
      <c r="U3" s="9">
        <v>128777192.14725904</v>
      </c>
      <c r="V3" s="8">
        <v>0</v>
      </c>
      <c r="W3" s="40">
        <f>+-IF(R3=0,0,V3/R3)</f>
        <v>0</v>
      </c>
      <c r="X3" s="9">
        <v>1266907.8255111889</v>
      </c>
      <c r="Y3" s="9">
        <v>43031885.685342252</v>
      </c>
      <c r="Z3" s="9">
        <v>38679960.213593699</v>
      </c>
      <c r="AA3" s="9">
        <v>0</v>
      </c>
      <c r="AB3" s="9">
        <v>0</v>
      </c>
      <c r="AC3" s="9">
        <v>0</v>
      </c>
      <c r="AD3" s="8">
        <f>+SUM(AA3:AC3)</f>
        <v>0</v>
      </c>
    </row>
    <row r="4" spans="1:30" x14ac:dyDescent="0.25">
      <c r="A4" s="7" t="s">
        <v>14</v>
      </c>
      <c r="B4" s="5">
        <v>29</v>
      </c>
      <c r="C4" s="7" t="s">
        <v>142</v>
      </c>
      <c r="D4" s="7" t="s">
        <v>51</v>
      </c>
      <c r="E4" s="7" t="s">
        <v>62</v>
      </c>
      <c r="F4" s="7" t="s">
        <v>143</v>
      </c>
      <c r="G4" s="9">
        <v>1492515</v>
      </c>
      <c r="H4" s="26">
        <v>1106368.9101110934</v>
      </c>
      <c r="I4" s="25">
        <v>0.7412782518842983</v>
      </c>
      <c r="J4" s="25">
        <v>0</v>
      </c>
      <c r="K4" s="26">
        <v>0</v>
      </c>
      <c r="M4" s="5">
        <v>8</v>
      </c>
      <c r="N4" s="6" t="s">
        <v>177</v>
      </c>
      <c r="O4" s="9">
        <v>0</v>
      </c>
      <c r="P4" s="9">
        <v>323430</v>
      </c>
      <c r="Q4" s="9">
        <v>0</v>
      </c>
      <c r="R4" s="8">
        <f t="shared" ref="R4:R26" si="0">+SUM(O4:Q4)</f>
        <v>323430</v>
      </c>
      <c r="S4" s="5">
        <v>20</v>
      </c>
      <c r="T4" s="8">
        <v>16171.5</v>
      </c>
      <c r="U4" s="9">
        <v>3203412.7399815684</v>
      </c>
      <c r="V4" s="8">
        <v>0</v>
      </c>
      <c r="W4" s="40">
        <f t="shared" ref="W4:W26" si="1">+-IF(R4=0,0,V4/R4)</f>
        <v>0</v>
      </c>
      <c r="X4" s="9">
        <v>0</v>
      </c>
      <c r="Y4" s="9">
        <v>323430</v>
      </c>
      <c r="Z4" s="9">
        <v>0</v>
      </c>
      <c r="AA4" s="9">
        <v>0</v>
      </c>
      <c r="AB4" s="9">
        <v>0</v>
      </c>
      <c r="AC4" s="9">
        <v>0</v>
      </c>
      <c r="AD4" s="8">
        <f t="shared" ref="AD4:AD26" si="2">+SUM(AA4:AC4)</f>
        <v>0</v>
      </c>
    </row>
    <row r="5" spans="1:30" x14ac:dyDescent="0.25">
      <c r="A5" s="7" t="s">
        <v>14</v>
      </c>
      <c r="B5" s="5">
        <v>36</v>
      </c>
      <c r="C5" s="7" t="s">
        <v>155</v>
      </c>
      <c r="D5" s="7" t="s">
        <v>153</v>
      </c>
      <c r="E5" s="7" t="s">
        <v>156</v>
      </c>
      <c r="F5" s="7" t="s">
        <v>154</v>
      </c>
      <c r="G5" s="9">
        <v>34801545</v>
      </c>
      <c r="H5" s="26">
        <v>26083115.356448334</v>
      </c>
      <c r="I5" s="25">
        <v>0.74948153469762147</v>
      </c>
      <c r="J5" s="25">
        <v>-0.68383188773756931</v>
      </c>
      <c r="K5" s="26">
        <v>-17836466.012276847</v>
      </c>
      <c r="M5" s="5">
        <v>9</v>
      </c>
      <c r="N5" s="6" t="s">
        <v>178</v>
      </c>
      <c r="O5" s="9">
        <v>1688.4091487627434</v>
      </c>
      <c r="P5" s="9">
        <v>109604.97401459706</v>
      </c>
      <c r="Q5" s="9">
        <v>506561.61683664023</v>
      </c>
      <c r="R5" s="8">
        <f t="shared" si="0"/>
        <v>617855</v>
      </c>
      <c r="S5" s="5">
        <v>53</v>
      </c>
      <c r="T5" s="8">
        <v>11657.641509433963</v>
      </c>
      <c r="U5" s="9">
        <v>8489043.7609511558</v>
      </c>
      <c r="V5" s="8">
        <v>0</v>
      </c>
      <c r="W5" s="40">
        <f t="shared" si="1"/>
        <v>0</v>
      </c>
      <c r="X5" s="9">
        <v>1389.4120874604325</v>
      </c>
      <c r="Y5" s="9">
        <v>91854.661943582105</v>
      </c>
      <c r="Z5" s="9">
        <v>463998.96560002206</v>
      </c>
      <c r="AA5" s="9">
        <v>0</v>
      </c>
      <c r="AB5" s="9">
        <v>0</v>
      </c>
      <c r="AC5" s="9">
        <v>0</v>
      </c>
      <c r="AD5" s="8">
        <f t="shared" si="2"/>
        <v>0</v>
      </c>
    </row>
    <row r="6" spans="1:30" x14ac:dyDescent="0.25">
      <c r="A6" s="7" t="s">
        <v>14</v>
      </c>
      <c r="B6" s="5">
        <v>36</v>
      </c>
      <c r="C6" s="7" t="s">
        <v>157</v>
      </c>
      <c r="D6" s="7" t="s">
        <v>153</v>
      </c>
      <c r="E6" s="7" t="s">
        <v>158</v>
      </c>
      <c r="F6" s="7" t="s">
        <v>154</v>
      </c>
      <c r="G6" s="9">
        <v>8766020</v>
      </c>
      <c r="H6" s="26">
        <v>6569970.1227900442</v>
      </c>
      <c r="I6" s="25">
        <v>0.74948153469762147</v>
      </c>
      <c r="J6" s="25">
        <v>-0.68383188773756931</v>
      </c>
      <c r="K6" s="26">
        <v>-4492755.0714469459</v>
      </c>
      <c r="M6" s="5">
        <v>10</v>
      </c>
      <c r="N6" s="6" t="s">
        <v>179</v>
      </c>
      <c r="O6" s="9">
        <v>0</v>
      </c>
      <c r="P6" s="9">
        <v>0</v>
      </c>
      <c r="Q6" s="9">
        <v>0</v>
      </c>
      <c r="R6" s="8">
        <f t="shared" si="0"/>
        <v>0</v>
      </c>
      <c r="S6" s="5">
        <v>804</v>
      </c>
      <c r="T6" s="8" t="s">
        <v>5819</v>
      </c>
      <c r="U6" s="9" t="s">
        <v>5819</v>
      </c>
      <c r="V6" s="8">
        <v>0</v>
      </c>
      <c r="W6" s="40">
        <f t="shared" si="1"/>
        <v>0</v>
      </c>
      <c r="X6" s="9">
        <v>0</v>
      </c>
      <c r="Y6" s="9">
        <v>0</v>
      </c>
      <c r="Z6" s="9">
        <v>0</v>
      </c>
      <c r="AA6" s="9">
        <v>0</v>
      </c>
      <c r="AB6" s="9">
        <v>0</v>
      </c>
      <c r="AC6" s="9">
        <v>0</v>
      </c>
      <c r="AD6" s="8">
        <f t="shared" si="2"/>
        <v>0</v>
      </c>
    </row>
    <row r="7" spans="1:30" x14ac:dyDescent="0.25">
      <c r="A7" s="7" t="s">
        <v>14</v>
      </c>
      <c r="B7" s="5">
        <v>6</v>
      </c>
      <c r="C7" s="7" t="s">
        <v>18</v>
      </c>
      <c r="D7" s="7" t="s">
        <v>16</v>
      </c>
      <c r="E7" s="7" t="s">
        <v>16</v>
      </c>
      <c r="F7" s="7" t="s">
        <v>19</v>
      </c>
      <c r="G7" s="9">
        <v>801.34273311187826</v>
      </c>
      <c r="H7" s="26">
        <v>573.71400239746697</v>
      </c>
      <c r="I7" s="25">
        <v>0.7159408561297439</v>
      </c>
      <c r="J7" s="25">
        <v>0</v>
      </c>
      <c r="K7" s="26">
        <v>0</v>
      </c>
      <c r="M7" s="5">
        <v>12</v>
      </c>
      <c r="N7" s="6" t="s">
        <v>180</v>
      </c>
      <c r="O7" s="9">
        <v>0</v>
      </c>
      <c r="P7" s="9">
        <v>0</v>
      </c>
      <c r="Q7" s="9">
        <v>0</v>
      </c>
      <c r="R7" s="8">
        <f t="shared" si="0"/>
        <v>0</v>
      </c>
      <c r="S7" s="5">
        <v>10</v>
      </c>
      <c r="T7" s="8" t="s">
        <v>5819</v>
      </c>
      <c r="U7" s="9" t="s">
        <v>5819</v>
      </c>
      <c r="V7" s="8">
        <v>0</v>
      </c>
      <c r="W7" s="40">
        <f t="shared" si="1"/>
        <v>0</v>
      </c>
      <c r="X7" s="9">
        <v>0</v>
      </c>
      <c r="Y7" s="9">
        <v>0</v>
      </c>
      <c r="Z7" s="9">
        <v>0</v>
      </c>
      <c r="AA7" s="9">
        <v>0</v>
      </c>
      <c r="AB7" s="9">
        <v>0</v>
      </c>
      <c r="AC7" s="9">
        <v>0</v>
      </c>
      <c r="AD7" s="8">
        <f t="shared" si="2"/>
        <v>0</v>
      </c>
    </row>
    <row r="8" spans="1:30" x14ac:dyDescent="0.25">
      <c r="A8" s="7" t="s">
        <v>14</v>
      </c>
      <c r="B8" s="5">
        <v>6</v>
      </c>
      <c r="C8" s="7" t="s">
        <v>20</v>
      </c>
      <c r="D8" s="7" t="s">
        <v>16</v>
      </c>
      <c r="E8" s="7" t="s">
        <v>16</v>
      </c>
      <c r="F8" s="7" t="s">
        <v>21</v>
      </c>
      <c r="G8" s="9">
        <v>5017.3438151990158</v>
      </c>
      <c r="H8" s="26">
        <v>3592.1214265508588</v>
      </c>
      <c r="I8" s="25">
        <v>0.7159408561297439</v>
      </c>
      <c r="J8" s="25">
        <v>0</v>
      </c>
      <c r="K8" s="26">
        <v>0</v>
      </c>
      <c r="M8" s="5">
        <v>13</v>
      </c>
      <c r="N8" s="6" t="s">
        <v>181</v>
      </c>
      <c r="O8" s="9">
        <v>0</v>
      </c>
      <c r="P8" s="9">
        <v>0</v>
      </c>
      <c r="Q8" s="9">
        <v>0</v>
      </c>
      <c r="R8" s="8">
        <f t="shared" si="0"/>
        <v>0</v>
      </c>
      <c r="S8" s="5">
        <v>25</v>
      </c>
      <c r="T8" s="8" t="s">
        <v>5819</v>
      </c>
      <c r="U8" s="9" t="s">
        <v>5819</v>
      </c>
      <c r="V8" s="8">
        <v>0</v>
      </c>
      <c r="W8" s="40">
        <f t="shared" si="1"/>
        <v>0</v>
      </c>
      <c r="X8" s="9">
        <v>0</v>
      </c>
      <c r="Y8" s="9">
        <v>0</v>
      </c>
      <c r="Z8" s="9">
        <v>0</v>
      </c>
      <c r="AA8" s="9">
        <v>0</v>
      </c>
      <c r="AB8" s="9">
        <v>0</v>
      </c>
      <c r="AC8" s="9">
        <v>0</v>
      </c>
      <c r="AD8" s="8">
        <f t="shared" si="2"/>
        <v>0</v>
      </c>
    </row>
    <row r="9" spans="1:30" x14ac:dyDescent="0.25">
      <c r="A9" s="7" t="s">
        <v>14</v>
      </c>
      <c r="B9" s="5">
        <v>6</v>
      </c>
      <c r="C9" s="7" t="s">
        <v>22</v>
      </c>
      <c r="D9" s="7" t="s">
        <v>16</v>
      </c>
      <c r="E9" s="7" t="s">
        <v>16</v>
      </c>
      <c r="F9" s="7" t="s">
        <v>23</v>
      </c>
      <c r="G9" s="9">
        <v>48393.263327319699</v>
      </c>
      <c r="H9" s="26">
        <v>34646.714377473407</v>
      </c>
      <c r="I9" s="25">
        <v>0.7159408561297439</v>
      </c>
      <c r="J9" s="25">
        <v>0</v>
      </c>
      <c r="K9" s="26">
        <v>0</v>
      </c>
      <c r="M9" s="5">
        <v>14</v>
      </c>
      <c r="N9" s="6" t="s">
        <v>182</v>
      </c>
      <c r="O9" s="9">
        <v>0</v>
      </c>
      <c r="P9" s="9">
        <v>0</v>
      </c>
      <c r="Q9" s="9">
        <v>0</v>
      </c>
      <c r="R9" s="8">
        <f t="shared" si="0"/>
        <v>0</v>
      </c>
      <c r="S9" s="5">
        <v>161</v>
      </c>
      <c r="T9" s="8" t="s">
        <v>5819</v>
      </c>
      <c r="U9" s="9" t="s">
        <v>5819</v>
      </c>
      <c r="V9" s="8">
        <v>0</v>
      </c>
      <c r="W9" s="40">
        <f t="shared" si="1"/>
        <v>0</v>
      </c>
      <c r="X9" s="9">
        <v>0</v>
      </c>
      <c r="Y9" s="9">
        <v>0</v>
      </c>
      <c r="Z9" s="9">
        <v>0</v>
      </c>
      <c r="AA9" s="9">
        <v>0</v>
      </c>
      <c r="AB9" s="9">
        <v>0</v>
      </c>
      <c r="AC9" s="9">
        <v>0</v>
      </c>
      <c r="AD9" s="8">
        <f t="shared" si="2"/>
        <v>0</v>
      </c>
    </row>
    <row r="10" spans="1:30" x14ac:dyDescent="0.25">
      <c r="A10" s="7" t="s">
        <v>14</v>
      </c>
      <c r="B10" s="5">
        <v>6</v>
      </c>
      <c r="C10" s="7" t="s">
        <v>24</v>
      </c>
      <c r="D10" s="7" t="s">
        <v>16</v>
      </c>
      <c r="E10" s="7" t="s">
        <v>16</v>
      </c>
      <c r="F10" s="7" t="s">
        <v>25</v>
      </c>
      <c r="G10" s="9">
        <v>4807.3863053351179</v>
      </c>
      <c r="H10" s="26">
        <v>3441.8042671880307</v>
      </c>
      <c r="I10" s="25">
        <v>0.7159408561297439</v>
      </c>
      <c r="J10" s="25">
        <v>0</v>
      </c>
      <c r="K10" s="26">
        <v>0</v>
      </c>
      <c r="M10" s="5">
        <v>18</v>
      </c>
      <c r="N10" s="6" t="s">
        <v>183</v>
      </c>
      <c r="O10" s="9">
        <v>154580584</v>
      </c>
      <c r="P10" s="9">
        <v>0</v>
      </c>
      <c r="Q10" s="9">
        <v>0</v>
      </c>
      <c r="R10" s="8">
        <f t="shared" si="0"/>
        <v>154580584</v>
      </c>
      <c r="S10" s="5">
        <v>1078</v>
      </c>
      <c r="T10" s="8">
        <v>143395.71799628943</v>
      </c>
      <c r="U10" s="9">
        <v>172663946.68500653</v>
      </c>
      <c r="V10" s="8">
        <v>0</v>
      </c>
      <c r="W10" s="40">
        <f t="shared" si="1"/>
        <v>0</v>
      </c>
      <c r="X10" s="9">
        <v>109494975.361791</v>
      </c>
      <c r="Y10" s="9">
        <v>0</v>
      </c>
      <c r="Z10" s="9">
        <v>0</v>
      </c>
      <c r="AA10" s="9">
        <v>0</v>
      </c>
      <c r="AB10" s="9">
        <v>0</v>
      </c>
      <c r="AC10" s="9">
        <v>0</v>
      </c>
      <c r="AD10" s="8">
        <f t="shared" si="2"/>
        <v>0</v>
      </c>
    </row>
    <row r="11" spans="1:30" x14ac:dyDescent="0.25">
      <c r="A11" s="7" t="s">
        <v>14</v>
      </c>
      <c r="B11" s="5">
        <v>6</v>
      </c>
      <c r="C11" s="7" t="s">
        <v>28</v>
      </c>
      <c r="D11" s="7" t="s">
        <v>16</v>
      </c>
      <c r="E11" s="7" t="s">
        <v>16</v>
      </c>
      <c r="F11" s="7" t="s">
        <v>29</v>
      </c>
      <c r="G11" s="9">
        <v>114.54868825299208</v>
      </c>
      <c r="H11" s="26">
        <v>82.01008593638629</v>
      </c>
      <c r="I11" s="25">
        <v>0.7159408561297439</v>
      </c>
      <c r="J11" s="25">
        <v>0</v>
      </c>
      <c r="K11" s="26">
        <v>0</v>
      </c>
      <c r="M11" s="5">
        <v>21</v>
      </c>
      <c r="N11" s="6" t="s">
        <v>184</v>
      </c>
      <c r="O11" s="9">
        <v>0</v>
      </c>
      <c r="P11" s="9">
        <v>0</v>
      </c>
      <c r="Q11" s="9">
        <v>2788831.8</v>
      </c>
      <c r="R11" s="8">
        <f t="shared" si="0"/>
        <v>2788831.8</v>
      </c>
      <c r="S11" s="5">
        <v>112</v>
      </c>
      <c r="T11" s="8">
        <v>24900.283928571425</v>
      </c>
      <c r="U11" s="9">
        <v>17939111.343896784</v>
      </c>
      <c r="V11" s="8">
        <v>0</v>
      </c>
      <c r="W11" s="40">
        <f t="shared" si="1"/>
        <v>0</v>
      </c>
      <c r="X11" s="9">
        <v>0</v>
      </c>
      <c r="Y11" s="9">
        <v>0</v>
      </c>
      <c r="Z11" s="9">
        <v>2296687.2010722249</v>
      </c>
      <c r="AA11" s="9">
        <v>0</v>
      </c>
      <c r="AB11" s="9">
        <v>0</v>
      </c>
      <c r="AC11" s="9">
        <v>0</v>
      </c>
      <c r="AD11" s="8">
        <f t="shared" si="2"/>
        <v>0</v>
      </c>
    </row>
    <row r="12" spans="1:30" x14ac:dyDescent="0.25">
      <c r="A12" s="7" t="s">
        <v>14</v>
      </c>
      <c r="B12" s="5">
        <v>6</v>
      </c>
      <c r="C12" s="7" t="s">
        <v>30</v>
      </c>
      <c r="D12" s="7" t="s">
        <v>31</v>
      </c>
      <c r="E12" s="7" t="s">
        <v>31</v>
      </c>
      <c r="F12" s="7" t="s">
        <v>32</v>
      </c>
      <c r="G12" s="9">
        <v>1709005.3723612672</v>
      </c>
      <c r="H12" s="26">
        <v>1223546.7694186575</v>
      </c>
      <c r="I12" s="25">
        <v>0.7159408561297439</v>
      </c>
      <c r="J12" s="25">
        <v>0</v>
      </c>
      <c r="K12" s="26">
        <v>0</v>
      </c>
      <c r="M12" s="5">
        <v>22</v>
      </c>
      <c r="N12" s="6" t="s">
        <v>185</v>
      </c>
      <c r="O12" s="9">
        <v>0</v>
      </c>
      <c r="P12" s="9">
        <v>0</v>
      </c>
      <c r="Q12" s="9">
        <v>1510076</v>
      </c>
      <c r="R12" s="8">
        <f t="shared" si="0"/>
        <v>1510076</v>
      </c>
      <c r="S12" s="5">
        <v>461</v>
      </c>
      <c r="T12" s="8">
        <v>3275.6529284164858</v>
      </c>
      <c r="U12" s="9">
        <v>73838663.656575143</v>
      </c>
      <c r="V12" s="8">
        <v>0</v>
      </c>
      <c r="W12" s="40">
        <f t="shared" si="1"/>
        <v>0</v>
      </c>
      <c r="X12" s="9">
        <v>0</v>
      </c>
      <c r="Y12" s="9">
        <v>0</v>
      </c>
      <c r="Z12" s="9">
        <v>956629.70169839601</v>
      </c>
      <c r="AA12" s="9">
        <v>0</v>
      </c>
      <c r="AB12" s="9">
        <v>0</v>
      </c>
      <c r="AC12" s="9">
        <v>0</v>
      </c>
      <c r="AD12" s="8">
        <f t="shared" si="2"/>
        <v>0</v>
      </c>
    </row>
    <row r="13" spans="1:30" x14ac:dyDescent="0.25">
      <c r="A13" s="7" t="s">
        <v>14</v>
      </c>
      <c r="B13" s="5">
        <v>6</v>
      </c>
      <c r="C13" s="7" t="s">
        <v>33</v>
      </c>
      <c r="D13" s="7" t="s">
        <v>31</v>
      </c>
      <c r="E13" s="7" t="s">
        <v>31</v>
      </c>
      <c r="F13" s="7" t="s">
        <v>34</v>
      </c>
      <c r="G13" s="9">
        <v>1431.2522105872413</v>
      </c>
      <c r="H13" s="26">
        <v>1024.6919329854181</v>
      </c>
      <c r="I13" s="25">
        <v>0.7159408561297439</v>
      </c>
      <c r="J13" s="25">
        <v>0</v>
      </c>
      <c r="K13" s="26">
        <v>0</v>
      </c>
      <c r="M13" s="5">
        <v>23</v>
      </c>
      <c r="N13" s="6" t="s">
        <v>186</v>
      </c>
      <c r="O13" s="9">
        <v>0</v>
      </c>
      <c r="P13" s="9">
        <v>0</v>
      </c>
      <c r="Q13" s="9">
        <v>2139295</v>
      </c>
      <c r="R13" s="8">
        <f t="shared" si="0"/>
        <v>2139295</v>
      </c>
      <c r="S13" s="5">
        <v>710</v>
      </c>
      <c r="T13" s="8">
        <v>3013.0915492957747</v>
      </c>
      <c r="U13" s="9">
        <v>113721152.26934567</v>
      </c>
      <c r="V13" s="8">
        <v>0</v>
      </c>
      <c r="W13" s="40">
        <f t="shared" si="1"/>
        <v>0</v>
      </c>
      <c r="X13" s="9">
        <v>0</v>
      </c>
      <c r="Y13" s="9">
        <v>0</v>
      </c>
      <c r="Z13" s="9">
        <v>1334842.9502062055</v>
      </c>
      <c r="AA13" s="9">
        <v>0</v>
      </c>
      <c r="AB13" s="9">
        <v>0</v>
      </c>
      <c r="AC13" s="9">
        <v>0</v>
      </c>
      <c r="AD13" s="8">
        <f t="shared" si="2"/>
        <v>0</v>
      </c>
    </row>
    <row r="14" spans="1:30" x14ac:dyDescent="0.25">
      <c r="A14" s="7" t="s">
        <v>14</v>
      </c>
      <c r="B14" s="5">
        <v>9</v>
      </c>
      <c r="C14" s="7" t="s">
        <v>35</v>
      </c>
      <c r="D14" s="7" t="s">
        <v>31</v>
      </c>
      <c r="E14" s="7" t="s">
        <v>31</v>
      </c>
      <c r="F14" s="7" t="s">
        <v>36</v>
      </c>
      <c r="G14" s="9">
        <v>1688.4091487627434</v>
      </c>
      <c r="H14" s="26">
        <v>1389.4120874604325</v>
      </c>
      <c r="I14" s="25">
        <v>0.82291196329905336</v>
      </c>
      <c r="J14" s="25">
        <v>0</v>
      </c>
      <c r="K14" s="26">
        <v>0</v>
      </c>
      <c r="M14" s="5">
        <v>24</v>
      </c>
      <c r="N14" s="6" t="s">
        <v>187</v>
      </c>
      <c r="O14" s="9">
        <v>0</v>
      </c>
      <c r="P14" s="9">
        <v>0</v>
      </c>
      <c r="Q14" s="9">
        <v>1987399</v>
      </c>
      <c r="R14" s="8">
        <f t="shared" si="0"/>
        <v>1987399</v>
      </c>
      <c r="S14" s="5">
        <v>106</v>
      </c>
      <c r="T14" s="8">
        <v>18749.047169811322</v>
      </c>
      <c r="U14" s="9">
        <v>16978087.521902312</v>
      </c>
      <c r="V14" s="8">
        <v>0</v>
      </c>
      <c r="W14" s="40">
        <f t="shared" si="1"/>
        <v>0</v>
      </c>
      <c r="X14" s="9">
        <v>0</v>
      </c>
      <c r="Y14" s="9">
        <v>0</v>
      </c>
      <c r="Z14" s="9">
        <v>547378.09996979125</v>
      </c>
      <c r="AA14" s="9">
        <v>0</v>
      </c>
      <c r="AB14" s="9">
        <v>0</v>
      </c>
      <c r="AC14" s="9">
        <v>0</v>
      </c>
      <c r="AD14" s="8">
        <f t="shared" si="2"/>
        <v>0</v>
      </c>
    </row>
    <row r="15" spans="1:30" x14ac:dyDescent="0.25">
      <c r="A15" s="7" t="s">
        <v>14</v>
      </c>
      <c r="B15" s="5">
        <v>31</v>
      </c>
      <c r="C15" s="7" t="s">
        <v>146</v>
      </c>
      <c r="D15" s="7" t="s">
        <v>31</v>
      </c>
      <c r="E15" s="7" t="s">
        <v>31</v>
      </c>
      <c r="F15" s="7" t="s">
        <v>147</v>
      </c>
      <c r="G15" s="9">
        <v>517351.08337425633</v>
      </c>
      <c r="H15" s="26">
        <v>449921.6576950528</v>
      </c>
      <c r="I15" s="25">
        <v>0.86966408722019728</v>
      </c>
      <c r="J15" s="25">
        <v>-0.64098461568251697</v>
      </c>
      <c r="K15" s="26">
        <v>-288392.86084490438</v>
      </c>
      <c r="M15" s="5">
        <v>25</v>
      </c>
      <c r="N15" s="6" t="s">
        <v>188</v>
      </c>
      <c r="O15" s="9">
        <v>1599864</v>
      </c>
      <c r="P15" s="9">
        <v>0</v>
      </c>
      <c r="Q15" s="9">
        <v>0</v>
      </c>
      <c r="R15" s="8">
        <f t="shared" si="0"/>
        <v>1599864</v>
      </c>
      <c r="S15" s="5">
        <v>122</v>
      </c>
      <c r="T15" s="8">
        <v>13113.639344262296</v>
      </c>
      <c r="U15" s="9">
        <v>19540817.713887565</v>
      </c>
      <c r="V15" s="8">
        <v>0</v>
      </c>
      <c r="W15" s="40">
        <f t="shared" si="1"/>
        <v>0</v>
      </c>
      <c r="X15" s="9">
        <v>736976.27553594229</v>
      </c>
      <c r="Y15" s="9">
        <v>0</v>
      </c>
      <c r="Z15" s="9">
        <v>0</v>
      </c>
      <c r="AA15" s="9">
        <v>0</v>
      </c>
      <c r="AB15" s="9">
        <v>0</v>
      </c>
      <c r="AC15" s="9">
        <v>0</v>
      </c>
      <c r="AD15" s="8">
        <f t="shared" si="2"/>
        <v>0</v>
      </c>
    </row>
    <row r="16" spans="1:30" x14ac:dyDescent="0.25">
      <c r="A16" s="7" t="s">
        <v>14</v>
      </c>
      <c r="B16" s="5">
        <v>32</v>
      </c>
      <c r="C16" s="7" t="s">
        <v>148</v>
      </c>
      <c r="D16" s="7" t="s">
        <v>31</v>
      </c>
      <c r="E16" s="7" t="s">
        <v>31</v>
      </c>
      <c r="F16" s="7" t="s">
        <v>149</v>
      </c>
      <c r="G16" s="9">
        <v>1966282.6185959424</v>
      </c>
      <c r="H16" s="26">
        <v>1502602.0453511551</v>
      </c>
      <c r="I16" s="25">
        <v>0.76418416718961468</v>
      </c>
      <c r="J16" s="25">
        <v>-0.69344124187445622</v>
      </c>
      <c r="K16" s="26">
        <v>-1041966.2283714029</v>
      </c>
      <c r="M16" s="5">
        <v>26</v>
      </c>
      <c r="N16" s="6" t="s">
        <v>189</v>
      </c>
      <c r="O16" s="9">
        <v>0</v>
      </c>
      <c r="P16" s="9">
        <v>0</v>
      </c>
      <c r="Q16" s="9">
        <v>0</v>
      </c>
      <c r="R16" s="8">
        <f t="shared" si="0"/>
        <v>0</v>
      </c>
      <c r="S16" s="5">
        <v>74</v>
      </c>
      <c r="T16" s="8" t="s">
        <v>5819</v>
      </c>
      <c r="U16" s="9" t="s">
        <v>5819</v>
      </c>
      <c r="V16" s="8">
        <v>0</v>
      </c>
      <c r="W16" s="40">
        <f t="shared" si="1"/>
        <v>0</v>
      </c>
      <c r="X16" s="9">
        <v>0</v>
      </c>
      <c r="Y16" s="9">
        <v>0</v>
      </c>
      <c r="Z16" s="9">
        <v>0</v>
      </c>
      <c r="AA16" s="9">
        <v>0</v>
      </c>
      <c r="AB16" s="9">
        <v>0</v>
      </c>
      <c r="AC16" s="9">
        <v>0</v>
      </c>
      <c r="AD16" s="8">
        <f t="shared" si="2"/>
        <v>0</v>
      </c>
    </row>
    <row r="17" spans="1:30" x14ac:dyDescent="0.25">
      <c r="A17" s="7" t="s">
        <v>10</v>
      </c>
      <c r="B17" s="5">
        <v>34</v>
      </c>
      <c r="C17" s="7" t="s">
        <v>205</v>
      </c>
      <c r="D17" s="7" t="s">
        <v>206</v>
      </c>
      <c r="E17" s="7" t="s">
        <v>207</v>
      </c>
      <c r="F17" s="7" t="s">
        <v>208</v>
      </c>
      <c r="G17" s="9">
        <v>12572000</v>
      </c>
      <c r="H17" s="9">
        <v>10057600</v>
      </c>
      <c r="I17" s="17">
        <v>0.8</v>
      </c>
      <c r="J17" s="25">
        <v>-3.7962247937120379E-2</v>
      </c>
      <c r="K17" s="26">
        <v>-381809.10485238192</v>
      </c>
      <c r="M17" s="5">
        <v>28</v>
      </c>
      <c r="N17" s="6" t="s">
        <v>190</v>
      </c>
      <c r="O17" s="9">
        <v>0</v>
      </c>
      <c r="P17" s="9">
        <v>499466.46945485636</v>
      </c>
      <c r="Q17" s="9">
        <v>1332058.5305451436</v>
      </c>
      <c r="R17" s="8">
        <f t="shared" si="0"/>
        <v>1831525</v>
      </c>
      <c r="S17" s="5">
        <v>34</v>
      </c>
      <c r="T17" s="8">
        <v>53868.382352941175</v>
      </c>
      <c r="U17" s="9">
        <v>5445801.6579686664</v>
      </c>
      <c r="V17" s="8">
        <v>0</v>
      </c>
      <c r="W17" s="40">
        <f t="shared" si="1"/>
        <v>0</v>
      </c>
      <c r="X17" s="9">
        <v>0</v>
      </c>
      <c r="Y17" s="9">
        <v>491580.46361916413</v>
      </c>
      <c r="Z17" s="9">
        <v>1215730.5498718913</v>
      </c>
      <c r="AA17" s="9">
        <v>0</v>
      </c>
      <c r="AB17" s="9">
        <v>0</v>
      </c>
      <c r="AC17" s="9">
        <v>0</v>
      </c>
      <c r="AD17" s="8">
        <f t="shared" si="2"/>
        <v>0</v>
      </c>
    </row>
    <row r="18" spans="1:30" x14ac:dyDescent="0.25">
      <c r="A18" s="7" t="s">
        <v>10</v>
      </c>
      <c r="B18" s="5">
        <v>34</v>
      </c>
      <c r="C18" s="7" t="s">
        <v>209</v>
      </c>
      <c r="D18" s="7" t="s">
        <v>206</v>
      </c>
      <c r="E18" s="7" t="s">
        <v>207</v>
      </c>
      <c r="F18" s="7" t="s">
        <v>210</v>
      </c>
      <c r="G18" s="9">
        <v>4077101</v>
      </c>
      <c r="H18" s="9">
        <v>3261681</v>
      </c>
      <c r="I18" s="17">
        <v>0.80000004905446298</v>
      </c>
      <c r="J18" s="25">
        <v>-3.7962247937120379E-2</v>
      </c>
      <c r="K18" s="26">
        <v>-123820.74281379473</v>
      </c>
      <c r="M18" s="5">
        <v>29</v>
      </c>
      <c r="N18" s="6" t="s">
        <v>191</v>
      </c>
      <c r="O18" s="9">
        <v>1492515</v>
      </c>
      <c r="P18" s="9">
        <v>0</v>
      </c>
      <c r="Q18" s="9">
        <v>0</v>
      </c>
      <c r="R18" s="8">
        <f t="shared" si="0"/>
        <v>1492515</v>
      </c>
      <c r="S18" s="5">
        <v>48</v>
      </c>
      <c r="T18" s="8">
        <v>31094.0625</v>
      </c>
      <c r="U18" s="9">
        <v>7688190.5759557635</v>
      </c>
      <c r="V18" s="8">
        <v>0</v>
      </c>
      <c r="W18" s="40">
        <f t="shared" si="1"/>
        <v>0</v>
      </c>
      <c r="X18" s="9">
        <v>1106368.9101110934</v>
      </c>
      <c r="Y18" s="9">
        <v>0</v>
      </c>
      <c r="Z18" s="9">
        <v>0</v>
      </c>
      <c r="AA18" s="9">
        <v>0</v>
      </c>
      <c r="AB18" s="9">
        <v>0</v>
      </c>
      <c r="AC18" s="9">
        <v>0</v>
      </c>
      <c r="AD18" s="8">
        <f t="shared" si="2"/>
        <v>0</v>
      </c>
    </row>
    <row r="19" spans="1:30" x14ac:dyDescent="0.25">
      <c r="A19" s="7" t="s">
        <v>10</v>
      </c>
      <c r="B19" s="18">
        <v>8</v>
      </c>
      <c r="C19" s="7" t="s">
        <v>211</v>
      </c>
      <c r="D19" s="7" t="s">
        <v>212</v>
      </c>
      <c r="E19" s="7" t="s">
        <v>213</v>
      </c>
      <c r="F19" s="7" t="s">
        <v>213</v>
      </c>
      <c r="G19" s="9">
        <v>323430</v>
      </c>
      <c r="H19" s="9">
        <v>323430</v>
      </c>
      <c r="I19" s="17">
        <v>1</v>
      </c>
      <c r="J19" s="25">
        <v>0</v>
      </c>
      <c r="K19" s="26">
        <v>0</v>
      </c>
      <c r="M19" s="5">
        <v>31</v>
      </c>
      <c r="N19" s="6" t="s">
        <v>192</v>
      </c>
      <c r="O19" s="9">
        <v>517351.08337425633</v>
      </c>
      <c r="P19" s="9">
        <v>4026492.0342429797</v>
      </c>
      <c r="Q19" s="9">
        <v>29362693.882382762</v>
      </c>
      <c r="R19" s="8">
        <f t="shared" si="0"/>
        <v>33906537</v>
      </c>
      <c r="S19" s="5">
        <v>76</v>
      </c>
      <c r="T19" s="8">
        <v>446138.64473684208</v>
      </c>
      <c r="U19" s="9">
        <v>12172968.411929959</v>
      </c>
      <c r="V19" s="8">
        <v>21733568.588070042</v>
      </c>
      <c r="W19" s="40">
        <f t="shared" si="1"/>
        <v>-0.64098461568251697</v>
      </c>
      <c r="X19" s="9">
        <v>449921.6576950528</v>
      </c>
      <c r="Y19" s="9">
        <v>3821776.7872673422</v>
      </c>
      <c r="Z19" s="9">
        <v>26798874.161742616</v>
      </c>
      <c r="AA19" s="9">
        <v>-288392.86084490438</v>
      </c>
      <c r="AB19" s="9">
        <v>-2449700.1252109217</v>
      </c>
      <c r="AC19" s="9">
        <v>-17177666.055288725</v>
      </c>
      <c r="AD19" s="8">
        <f t="shared" si="2"/>
        <v>-19915759.04134455</v>
      </c>
    </row>
    <row r="20" spans="1:30" x14ac:dyDescent="0.25">
      <c r="A20" s="7" t="s">
        <v>10</v>
      </c>
      <c r="B20" s="5">
        <v>6</v>
      </c>
      <c r="C20" s="7" t="s">
        <v>342</v>
      </c>
      <c r="D20" s="7" t="s">
        <v>16</v>
      </c>
      <c r="E20" s="7" t="s">
        <v>16</v>
      </c>
      <c r="F20" s="7" t="s">
        <v>460</v>
      </c>
      <c r="G20" s="9">
        <v>-6519.1157153833456</v>
      </c>
      <c r="H20" s="26">
        <v>-6519.1157153833456</v>
      </c>
      <c r="I20" s="17">
        <v>1</v>
      </c>
      <c r="J20" s="25">
        <v>0</v>
      </c>
      <c r="K20" s="26">
        <v>0</v>
      </c>
      <c r="M20" s="5">
        <v>32</v>
      </c>
      <c r="N20" s="6" t="s">
        <v>193</v>
      </c>
      <c r="O20" s="9">
        <v>1966282.6185959424</v>
      </c>
      <c r="P20" s="9">
        <v>9187309.060741704</v>
      </c>
      <c r="Q20" s="9">
        <v>21240131.320662353</v>
      </c>
      <c r="R20" s="8">
        <f t="shared" si="0"/>
        <v>32393723</v>
      </c>
      <c r="S20" s="5">
        <v>62</v>
      </c>
      <c r="T20" s="8">
        <v>522479.40322580643</v>
      </c>
      <c r="U20" s="9">
        <v>9930579.4939428624</v>
      </c>
      <c r="V20" s="8">
        <v>22463143.506057136</v>
      </c>
      <c r="W20" s="40">
        <f t="shared" si="1"/>
        <v>-0.69344124187445622</v>
      </c>
      <c r="X20" s="9">
        <v>1502602.0453511551</v>
      </c>
      <c r="Y20" s="9">
        <v>8491287.0985416677</v>
      </c>
      <c r="Z20" s="9">
        <v>19941644.502684984</v>
      </c>
      <c r="AA20" s="9">
        <v>-1041966.2283714029</v>
      </c>
      <c r="AB20" s="9">
        <v>-5888208.6707252823</v>
      </c>
      <c r="AC20" s="9">
        <v>-13828358.728960799</v>
      </c>
      <c r="AD20" s="8">
        <f t="shared" si="2"/>
        <v>-20758533.628057484</v>
      </c>
    </row>
    <row r="21" spans="1:30" x14ac:dyDescent="0.25">
      <c r="A21" s="7" t="s">
        <v>10</v>
      </c>
      <c r="B21" s="5">
        <v>6</v>
      </c>
      <c r="C21" s="7" t="s">
        <v>363</v>
      </c>
      <c r="D21" s="7" t="s">
        <v>16</v>
      </c>
      <c r="E21" s="7" t="s">
        <v>16</v>
      </c>
      <c r="F21" s="7" t="s">
        <v>480</v>
      </c>
      <c r="G21" s="9">
        <v>-14725.238050287209</v>
      </c>
      <c r="H21" s="26">
        <v>-14725.238050287209</v>
      </c>
      <c r="I21" s="17">
        <v>1</v>
      </c>
      <c r="J21" s="25">
        <v>0</v>
      </c>
      <c r="K21" s="26">
        <v>0</v>
      </c>
      <c r="M21" s="5">
        <v>33</v>
      </c>
      <c r="N21" s="6" t="s">
        <v>194</v>
      </c>
      <c r="O21" s="9">
        <v>0</v>
      </c>
      <c r="P21" s="9">
        <v>0</v>
      </c>
      <c r="Q21" s="9">
        <v>4079918</v>
      </c>
      <c r="R21" s="8">
        <f t="shared" si="0"/>
        <v>4079918</v>
      </c>
      <c r="S21" s="5">
        <v>251</v>
      </c>
      <c r="T21" s="8">
        <v>16254.653386454183</v>
      </c>
      <c r="U21" s="9">
        <v>40202829.886768684</v>
      </c>
      <c r="V21" s="8">
        <v>0</v>
      </c>
      <c r="W21" s="40">
        <f t="shared" si="1"/>
        <v>0</v>
      </c>
      <c r="X21" s="9">
        <v>0</v>
      </c>
      <c r="Y21" s="9">
        <v>0</v>
      </c>
      <c r="Z21" s="9">
        <v>3529129.0594553957</v>
      </c>
      <c r="AA21" s="9">
        <v>0</v>
      </c>
      <c r="AB21" s="9">
        <v>0</v>
      </c>
      <c r="AC21" s="9">
        <v>0</v>
      </c>
      <c r="AD21" s="8">
        <f t="shared" si="2"/>
        <v>0</v>
      </c>
    </row>
    <row r="22" spans="1:30" x14ac:dyDescent="0.25">
      <c r="A22" s="7" t="s">
        <v>10</v>
      </c>
      <c r="B22" s="5">
        <v>6</v>
      </c>
      <c r="C22" s="7" t="s">
        <v>346</v>
      </c>
      <c r="D22" s="7" t="s">
        <v>16</v>
      </c>
      <c r="E22" s="7" t="s">
        <v>16</v>
      </c>
      <c r="F22" s="7" t="s">
        <v>464</v>
      </c>
      <c r="G22" s="9">
        <v>615428.47640471219</v>
      </c>
      <c r="H22" s="26">
        <v>615428.47640471219</v>
      </c>
      <c r="I22" s="17">
        <v>1</v>
      </c>
      <c r="J22" s="25">
        <v>0</v>
      </c>
      <c r="K22" s="26">
        <v>0</v>
      </c>
      <c r="M22" s="5">
        <v>34</v>
      </c>
      <c r="N22" s="6" t="s">
        <v>195</v>
      </c>
      <c r="O22" s="9">
        <v>0</v>
      </c>
      <c r="P22" s="9">
        <v>16649101</v>
      </c>
      <c r="Q22" s="9">
        <v>0</v>
      </c>
      <c r="R22" s="8">
        <f t="shared" si="0"/>
        <v>16649101</v>
      </c>
      <c r="S22" s="5">
        <v>100</v>
      </c>
      <c r="T22" s="8">
        <v>166491.01</v>
      </c>
      <c r="U22" s="9">
        <v>16017063.699907841</v>
      </c>
      <c r="V22" s="8">
        <v>632037.30009215884</v>
      </c>
      <c r="W22" s="40">
        <f t="shared" si="1"/>
        <v>-3.7962247937120379E-2</v>
      </c>
      <c r="X22" s="9">
        <v>0</v>
      </c>
      <c r="Y22" s="9">
        <v>13319281</v>
      </c>
      <c r="Z22" s="9">
        <v>0</v>
      </c>
      <c r="AA22" s="9">
        <v>0</v>
      </c>
      <c r="AB22" s="9">
        <v>-505629.84766617668</v>
      </c>
      <c r="AC22" s="9">
        <v>0</v>
      </c>
      <c r="AD22" s="8">
        <f t="shared" si="2"/>
        <v>-505629.84766617668</v>
      </c>
    </row>
    <row r="23" spans="1:30" x14ac:dyDescent="0.25">
      <c r="A23" s="7" t="s">
        <v>10</v>
      </c>
      <c r="B23" s="5">
        <v>6</v>
      </c>
      <c r="C23" s="7" t="s">
        <v>18</v>
      </c>
      <c r="D23" s="7" t="s">
        <v>16</v>
      </c>
      <c r="E23" s="7" t="s">
        <v>16</v>
      </c>
      <c r="F23" s="7" t="s">
        <v>19</v>
      </c>
      <c r="G23" s="9">
        <v>17381.071678031392</v>
      </c>
      <c r="H23" s="26">
        <v>17381.071678031392</v>
      </c>
      <c r="I23" s="17">
        <v>1</v>
      </c>
      <c r="J23" s="25">
        <v>0</v>
      </c>
      <c r="K23" s="26">
        <v>0</v>
      </c>
      <c r="M23" s="5">
        <v>35</v>
      </c>
      <c r="N23" s="6" t="s">
        <v>196</v>
      </c>
      <c r="O23" s="9">
        <v>0</v>
      </c>
      <c r="P23" s="9">
        <v>0</v>
      </c>
      <c r="Q23" s="9">
        <v>0</v>
      </c>
      <c r="R23" s="8">
        <f t="shared" si="0"/>
        <v>0</v>
      </c>
      <c r="S23" s="5">
        <v>11</v>
      </c>
      <c r="T23" s="8" t="s">
        <v>5819</v>
      </c>
      <c r="U23" s="9" t="s">
        <v>5819</v>
      </c>
      <c r="V23" s="8">
        <v>0</v>
      </c>
      <c r="W23" s="40">
        <f t="shared" si="1"/>
        <v>0</v>
      </c>
      <c r="X23" s="9">
        <v>0</v>
      </c>
      <c r="Y23" s="9">
        <v>0</v>
      </c>
      <c r="Z23" s="9">
        <v>0</v>
      </c>
      <c r="AA23" s="9">
        <v>0</v>
      </c>
      <c r="AB23" s="9">
        <v>0</v>
      </c>
      <c r="AC23" s="9">
        <v>0</v>
      </c>
      <c r="AD23" s="8">
        <f t="shared" si="2"/>
        <v>0</v>
      </c>
    </row>
    <row r="24" spans="1:30" x14ac:dyDescent="0.25">
      <c r="A24" s="7" t="s">
        <v>10</v>
      </c>
      <c r="B24" s="5">
        <v>6</v>
      </c>
      <c r="C24" s="7" t="s">
        <v>347</v>
      </c>
      <c r="D24" s="7" t="s">
        <v>16</v>
      </c>
      <c r="E24" s="7" t="s">
        <v>16</v>
      </c>
      <c r="F24" s="7" t="s">
        <v>465</v>
      </c>
      <c r="G24" s="9">
        <v>138376.07734491298</v>
      </c>
      <c r="H24" s="26">
        <v>0</v>
      </c>
      <c r="I24" s="17">
        <v>0</v>
      </c>
      <c r="J24" s="25">
        <v>0</v>
      </c>
      <c r="K24" s="26">
        <v>0</v>
      </c>
      <c r="M24" s="5">
        <v>36</v>
      </c>
      <c r="N24" s="6" t="s">
        <v>197</v>
      </c>
      <c r="O24" s="9">
        <v>43567565</v>
      </c>
      <c r="P24" s="9">
        <v>0</v>
      </c>
      <c r="Q24" s="9">
        <v>0</v>
      </c>
      <c r="R24" s="8">
        <f t="shared" si="0"/>
        <v>43567565</v>
      </c>
      <c r="S24" s="5">
        <v>86</v>
      </c>
      <c r="T24" s="8">
        <v>506599.59302325582</v>
      </c>
      <c r="U24" s="9">
        <v>13774674.781920744</v>
      </c>
      <c r="V24" s="8">
        <v>29792890.218079254</v>
      </c>
      <c r="W24" s="40">
        <f t="shared" si="1"/>
        <v>-0.68383188773756931</v>
      </c>
      <c r="X24" s="9">
        <v>32653085.479238376</v>
      </c>
      <c r="Y24" s="9">
        <v>0</v>
      </c>
      <c r="Z24" s="9">
        <v>0</v>
      </c>
      <c r="AA24" s="9">
        <v>-22329221.083723791</v>
      </c>
      <c r="AB24" s="9">
        <v>0</v>
      </c>
      <c r="AC24" s="9">
        <v>0</v>
      </c>
      <c r="AD24" s="8">
        <f t="shared" si="2"/>
        <v>-22329221.083723791</v>
      </c>
    </row>
    <row r="25" spans="1:30" x14ac:dyDescent="0.25">
      <c r="A25" s="7" t="s">
        <v>10</v>
      </c>
      <c r="B25" s="5">
        <v>6</v>
      </c>
      <c r="C25" s="7" t="s">
        <v>349</v>
      </c>
      <c r="D25" s="7" t="s">
        <v>16</v>
      </c>
      <c r="E25" s="7" t="s">
        <v>16</v>
      </c>
      <c r="F25" s="7" t="s">
        <v>466</v>
      </c>
      <c r="G25" s="9">
        <v>139235.49765604024</v>
      </c>
      <c r="H25" s="26">
        <v>0</v>
      </c>
      <c r="I25" s="17">
        <v>0</v>
      </c>
      <c r="J25" s="25">
        <v>0</v>
      </c>
      <c r="K25" s="26">
        <v>0</v>
      </c>
      <c r="M25" s="5">
        <v>39</v>
      </c>
      <c r="N25" s="6" t="s">
        <v>198</v>
      </c>
      <c r="O25" s="9">
        <v>0</v>
      </c>
      <c r="P25" s="9">
        <v>0</v>
      </c>
      <c r="Q25" s="9">
        <v>0</v>
      </c>
      <c r="R25" s="8">
        <f t="shared" si="0"/>
        <v>0</v>
      </c>
      <c r="S25" s="5">
        <v>43</v>
      </c>
      <c r="T25" s="8" t="s">
        <v>5819</v>
      </c>
      <c r="U25" s="9" t="s">
        <v>5819</v>
      </c>
      <c r="V25" s="8">
        <v>0</v>
      </c>
      <c r="W25" s="40">
        <f t="shared" si="1"/>
        <v>0</v>
      </c>
      <c r="X25" s="9">
        <v>0</v>
      </c>
      <c r="Y25" s="9">
        <v>0</v>
      </c>
      <c r="Z25" s="9">
        <v>0</v>
      </c>
      <c r="AA25" s="9">
        <v>0</v>
      </c>
      <c r="AB25" s="9">
        <v>0</v>
      </c>
      <c r="AC25" s="9">
        <v>0</v>
      </c>
      <c r="AD25" s="8">
        <f t="shared" si="2"/>
        <v>0</v>
      </c>
    </row>
    <row r="26" spans="1:30" x14ac:dyDescent="0.25">
      <c r="A26" s="7" t="s">
        <v>10</v>
      </c>
      <c r="B26" s="5">
        <v>6</v>
      </c>
      <c r="C26" s="7" t="s">
        <v>350</v>
      </c>
      <c r="D26" s="7" t="s">
        <v>16</v>
      </c>
      <c r="E26" s="7" t="s">
        <v>16</v>
      </c>
      <c r="F26" s="7" t="s">
        <v>467</v>
      </c>
      <c r="G26" s="9">
        <v>545455.70504071168</v>
      </c>
      <c r="H26" s="26">
        <v>0</v>
      </c>
      <c r="I26" s="17">
        <v>0</v>
      </c>
      <c r="J26" s="25">
        <v>0</v>
      </c>
      <c r="K26" s="26">
        <v>0</v>
      </c>
      <c r="M26" s="5">
        <v>40</v>
      </c>
      <c r="N26" s="6" t="s">
        <v>199</v>
      </c>
      <c r="O26" s="9">
        <v>0</v>
      </c>
      <c r="P26" s="9">
        <v>0</v>
      </c>
      <c r="Q26" s="9">
        <v>0</v>
      </c>
      <c r="R26" s="8">
        <f t="shared" si="0"/>
        <v>0</v>
      </c>
      <c r="S26" s="5">
        <v>131</v>
      </c>
      <c r="T26" s="8" t="s">
        <v>5819</v>
      </c>
      <c r="U26" s="9" t="s">
        <v>5819</v>
      </c>
      <c r="V26" s="8">
        <v>0</v>
      </c>
      <c r="W26" s="40">
        <f t="shared" si="1"/>
        <v>0</v>
      </c>
      <c r="X26" s="9">
        <v>0</v>
      </c>
      <c r="Y26" s="9">
        <v>0</v>
      </c>
      <c r="Z26" s="9">
        <v>0</v>
      </c>
      <c r="AA26" s="9">
        <v>0</v>
      </c>
      <c r="AB26" s="9">
        <v>0</v>
      </c>
      <c r="AC26" s="9">
        <v>0</v>
      </c>
      <c r="AD26" s="8">
        <f t="shared" si="2"/>
        <v>0</v>
      </c>
    </row>
    <row r="27" spans="1:30" x14ac:dyDescent="0.25">
      <c r="A27" s="7" t="s">
        <v>10</v>
      </c>
      <c r="B27" s="5">
        <v>6</v>
      </c>
      <c r="C27" s="7" t="s">
        <v>351</v>
      </c>
      <c r="D27" s="7" t="s">
        <v>16</v>
      </c>
      <c r="E27" s="7" t="s">
        <v>16</v>
      </c>
      <c r="F27" s="7" t="s">
        <v>468</v>
      </c>
      <c r="G27" s="9">
        <v>120115.54272515503</v>
      </c>
      <c r="H27" s="26">
        <v>0</v>
      </c>
      <c r="I27" s="17">
        <v>0</v>
      </c>
      <c r="J27" s="25">
        <v>0</v>
      </c>
      <c r="K27" s="26">
        <v>0</v>
      </c>
      <c r="M27" s="49" t="s">
        <v>200</v>
      </c>
      <c r="N27" s="49"/>
      <c r="O27" s="8">
        <f>+SUM(O3:O26)</f>
        <v>205495420.62056002</v>
      </c>
      <c r="P27" s="8">
        <f t="shared" ref="P27:R27" si="3">+SUM(P3:P26)</f>
        <v>101685476.630803</v>
      </c>
      <c r="Q27" s="8">
        <f t="shared" si="3"/>
        <v>119645881.96304809</v>
      </c>
      <c r="R27" s="8">
        <f t="shared" si="3"/>
        <v>426826779.21441114</v>
      </c>
      <c r="S27" s="19">
        <v>5382</v>
      </c>
      <c r="T27" s="8">
        <f t="shared" ref="T27" si="4">IF(R27=0,"",+R27/S27)</f>
        <v>79306.350652993526</v>
      </c>
      <c r="U27" s="8"/>
      <c r="V27" s="8">
        <f>+SUM(V3:V26)</f>
        <v>74621639.612298593</v>
      </c>
      <c r="W27" s="40">
        <f>+-IF(R27=0,0,V27/R27)</f>
        <v>-0.17482886090146968</v>
      </c>
      <c r="X27" s="8">
        <f>+SUM(X3:X26)</f>
        <v>147212226.96732128</v>
      </c>
      <c r="Y27" s="8">
        <f t="shared" ref="Y27" si="5">+SUM(Y3:Y26)</f>
        <v>69571095.696714014</v>
      </c>
      <c r="Z27" s="8">
        <f t="shared" ref="Z27" si="6">+SUM(Z3:Z26)</f>
        <v>95764875.405895218</v>
      </c>
      <c r="AA27" s="8">
        <f>+SUM(AA3:AA26)</f>
        <v>-23659580.172940098</v>
      </c>
      <c r="AB27" s="8">
        <f t="shared" ref="AB27" si="7">+SUM(AB3:AB26)</f>
        <v>-8843538.6436023805</v>
      </c>
      <c r="AC27" s="8">
        <f t="shared" ref="AC27:AD27" si="8">+SUM(AC3:AC26)</f>
        <v>-31006024.784249522</v>
      </c>
      <c r="AD27" s="8">
        <f t="shared" si="8"/>
        <v>-63509143.600791998</v>
      </c>
    </row>
    <row r="28" spans="1:30" x14ac:dyDescent="0.25">
      <c r="A28" s="7" t="s">
        <v>10</v>
      </c>
      <c r="B28" s="5">
        <v>6</v>
      </c>
      <c r="C28" s="7" t="s">
        <v>353</v>
      </c>
      <c r="D28" s="7" t="s">
        <v>16</v>
      </c>
      <c r="E28" s="7" t="s">
        <v>16</v>
      </c>
      <c r="F28" s="7" t="s">
        <v>470</v>
      </c>
      <c r="G28" s="9">
        <v>2626253.6229004036</v>
      </c>
      <c r="H28" s="26">
        <v>0</v>
      </c>
      <c r="I28" s="17">
        <v>0</v>
      </c>
      <c r="J28" s="25">
        <v>0</v>
      </c>
      <c r="K28" s="26">
        <v>0</v>
      </c>
    </row>
    <row r="29" spans="1:30" x14ac:dyDescent="0.25">
      <c r="A29" s="7" t="s">
        <v>10</v>
      </c>
      <c r="B29" s="5">
        <v>6</v>
      </c>
      <c r="C29" s="7" t="s">
        <v>354</v>
      </c>
      <c r="D29" s="7" t="s">
        <v>16</v>
      </c>
      <c r="E29" s="7" t="s">
        <v>16</v>
      </c>
      <c r="F29" s="7" t="s">
        <v>471</v>
      </c>
      <c r="G29" s="9">
        <v>628537.64676055987</v>
      </c>
      <c r="H29" s="26">
        <v>0</v>
      </c>
      <c r="I29" s="17">
        <v>0</v>
      </c>
      <c r="J29" s="25">
        <v>0</v>
      </c>
      <c r="K29" s="26">
        <v>0</v>
      </c>
      <c r="S29" s="2" t="s">
        <v>5804</v>
      </c>
      <c r="T29" s="39">
        <f>+AVERAGE(T3:T26)*1.2</f>
        <v>160170.63699907842</v>
      </c>
      <c r="AA29" s="44"/>
      <c r="AB29" s="44"/>
      <c r="AC29" s="44"/>
    </row>
    <row r="30" spans="1:30" x14ac:dyDescent="0.25">
      <c r="A30" s="7" t="s">
        <v>10</v>
      </c>
      <c r="B30" s="5">
        <v>6</v>
      </c>
      <c r="C30" s="7" t="s">
        <v>20</v>
      </c>
      <c r="D30" s="7" t="s">
        <v>16</v>
      </c>
      <c r="E30" s="7" t="s">
        <v>16</v>
      </c>
      <c r="F30" s="7" t="s">
        <v>21</v>
      </c>
      <c r="G30" s="9">
        <v>691680.04761430109</v>
      </c>
      <c r="H30" s="26">
        <v>0</v>
      </c>
      <c r="I30" s="17">
        <v>0</v>
      </c>
      <c r="J30" s="25">
        <v>0</v>
      </c>
      <c r="K30" s="26">
        <v>0</v>
      </c>
    </row>
    <row r="31" spans="1:30" x14ac:dyDescent="0.25">
      <c r="A31" s="7" t="s">
        <v>10</v>
      </c>
      <c r="B31" s="5">
        <v>6</v>
      </c>
      <c r="C31" s="7" t="s">
        <v>22</v>
      </c>
      <c r="D31" s="7" t="s">
        <v>16</v>
      </c>
      <c r="E31" s="7" t="s">
        <v>16</v>
      </c>
      <c r="F31" s="7" t="s">
        <v>23</v>
      </c>
      <c r="G31" s="9">
        <v>13559759.352920238</v>
      </c>
      <c r="H31" s="26">
        <v>0</v>
      </c>
      <c r="I31" s="17">
        <v>0</v>
      </c>
      <c r="J31" s="25">
        <v>0</v>
      </c>
      <c r="K31" s="26">
        <v>0</v>
      </c>
      <c r="S31" s="2" t="s">
        <v>5808</v>
      </c>
      <c r="T31" s="39">
        <v>83511</v>
      </c>
    </row>
    <row r="32" spans="1:30" x14ac:dyDescent="0.25">
      <c r="A32" s="7" t="s">
        <v>10</v>
      </c>
      <c r="B32" s="5">
        <v>6</v>
      </c>
      <c r="C32" s="7" t="s">
        <v>356</v>
      </c>
      <c r="D32" s="7" t="s">
        <v>16</v>
      </c>
      <c r="E32" s="7" t="s">
        <v>16</v>
      </c>
      <c r="F32" s="7" t="s">
        <v>473</v>
      </c>
      <c r="G32" s="9">
        <v>3276661.1222481723</v>
      </c>
      <c r="H32" s="26">
        <v>0</v>
      </c>
      <c r="I32" s="17">
        <v>0</v>
      </c>
      <c r="J32" s="25">
        <v>0</v>
      </c>
      <c r="K32" s="26">
        <v>0</v>
      </c>
    </row>
    <row r="33" spans="1:20" x14ac:dyDescent="0.25">
      <c r="A33" s="7" t="s">
        <v>10</v>
      </c>
      <c r="B33" s="5">
        <v>6</v>
      </c>
      <c r="C33" s="7" t="s">
        <v>357</v>
      </c>
      <c r="D33" s="7" t="s">
        <v>16</v>
      </c>
      <c r="E33" s="7" t="s">
        <v>16</v>
      </c>
      <c r="F33" s="7" t="s">
        <v>474</v>
      </c>
      <c r="G33" s="9">
        <v>10924774.863702327</v>
      </c>
      <c r="H33" s="26">
        <v>10924774.831568936</v>
      </c>
      <c r="I33" s="17">
        <v>0.99999999705866782</v>
      </c>
      <c r="J33" s="25">
        <v>0</v>
      </c>
      <c r="K33" s="26">
        <v>0</v>
      </c>
      <c r="T33" s="23"/>
    </row>
    <row r="34" spans="1:20" x14ac:dyDescent="0.25">
      <c r="A34" s="7" t="s">
        <v>10</v>
      </c>
      <c r="B34" s="5">
        <v>6</v>
      </c>
      <c r="C34" s="7" t="s">
        <v>358</v>
      </c>
      <c r="D34" s="7" t="s">
        <v>16</v>
      </c>
      <c r="E34" s="7" t="s">
        <v>16</v>
      </c>
      <c r="F34" s="7" t="s">
        <v>475</v>
      </c>
      <c r="G34" s="9">
        <v>41938.13593450802</v>
      </c>
      <c r="H34" s="26">
        <v>41938.13593450802</v>
      </c>
      <c r="I34" s="17">
        <v>1</v>
      </c>
      <c r="J34" s="25">
        <v>0</v>
      </c>
      <c r="K34" s="26">
        <v>0</v>
      </c>
    </row>
    <row r="35" spans="1:20" x14ac:dyDescent="0.25">
      <c r="A35" s="7" t="s">
        <v>10</v>
      </c>
      <c r="B35" s="5">
        <v>6</v>
      </c>
      <c r="C35" s="7" t="s">
        <v>24</v>
      </c>
      <c r="D35" s="7" t="s">
        <v>16</v>
      </c>
      <c r="E35" s="7" t="s">
        <v>16</v>
      </c>
      <c r="F35" s="7" t="s">
        <v>25</v>
      </c>
      <c r="G35" s="9">
        <v>12392761.583635362</v>
      </c>
      <c r="H35" s="26">
        <v>12392761.576499501</v>
      </c>
      <c r="I35" s="17">
        <v>0.99999999942419127</v>
      </c>
      <c r="J35" s="25">
        <v>0</v>
      </c>
      <c r="K35" s="26">
        <v>0</v>
      </c>
    </row>
    <row r="36" spans="1:20" x14ac:dyDescent="0.25">
      <c r="A36" s="7" t="s">
        <v>10</v>
      </c>
      <c r="B36" s="5">
        <v>6</v>
      </c>
      <c r="C36" s="7" t="s">
        <v>359</v>
      </c>
      <c r="D36" s="7" t="s">
        <v>16</v>
      </c>
      <c r="E36" s="7" t="s">
        <v>16</v>
      </c>
      <c r="F36" s="7" t="s">
        <v>476</v>
      </c>
      <c r="G36" s="9">
        <v>86076.60154623189</v>
      </c>
      <c r="H36" s="26">
        <v>86076.60154623189</v>
      </c>
      <c r="I36" s="17">
        <v>1</v>
      </c>
      <c r="J36" s="25">
        <v>0</v>
      </c>
      <c r="K36" s="26">
        <v>0</v>
      </c>
    </row>
    <row r="37" spans="1:20" x14ac:dyDescent="0.25">
      <c r="A37" s="7" t="s">
        <v>10</v>
      </c>
      <c r="B37" s="5">
        <v>6</v>
      </c>
      <c r="C37" s="7" t="s">
        <v>360</v>
      </c>
      <c r="D37" s="7" t="s">
        <v>16</v>
      </c>
      <c r="E37" s="7" t="s">
        <v>16</v>
      </c>
      <c r="F37" s="7" t="s">
        <v>477</v>
      </c>
      <c r="G37" s="9">
        <v>81443.228424232802</v>
      </c>
      <c r="H37" s="26">
        <v>81443.260299266185</v>
      </c>
      <c r="I37" s="17">
        <v>1.0000003913773312</v>
      </c>
      <c r="J37" s="25">
        <v>0</v>
      </c>
      <c r="K37" s="26">
        <v>0</v>
      </c>
    </row>
    <row r="38" spans="1:20" x14ac:dyDescent="0.25">
      <c r="A38" s="7" t="s">
        <v>10</v>
      </c>
      <c r="B38" s="5">
        <v>6</v>
      </c>
      <c r="C38" s="7" t="s">
        <v>361</v>
      </c>
      <c r="D38" s="7" t="s">
        <v>16</v>
      </c>
      <c r="E38" s="7" t="s">
        <v>16</v>
      </c>
      <c r="F38" s="7" t="s">
        <v>478</v>
      </c>
      <c r="G38" s="9">
        <v>132559.25791489097</v>
      </c>
      <c r="H38" s="26">
        <v>132559.23078711962</v>
      </c>
      <c r="I38" s="17">
        <v>0.99999979535362693</v>
      </c>
      <c r="J38" s="25">
        <v>0</v>
      </c>
      <c r="K38" s="26">
        <v>0</v>
      </c>
    </row>
    <row r="39" spans="1:20" x14ac:dyDescent="0.25">
      <c r="A39" s="7" t="s">
        <v>10</v>
      </c>
      <c r="B39" s="5">
        <v>6</v>
      </c>
      <c r="C39" s="7" t="s">
        <v>28</v>
      </c>
      <c r="D39" s="7" t="s">
        <v>16</v>
      </c>
      <c r="E39" s="7" t="s">
        <v>16</v>
      </c>
      <c r="F39" s="7" t="s">
        <v>29</v>
      </c>
      <c r="G39" s="9">
        <v>5102856.0099511687</v>
      </c>
      <c r="H39" s="26">
        <v>0</v>
      </c>
      <c r="I39" s="17">
        <v>0</v>
      </c>
      <c r="J39" s="25">
        <v>0</v>
      </c>
      <c r="K39" s="26">
        <v>0</v>
      </c>
    </row>
    <row r="40" spans="1:20" x14ac:dyDescent="0.25">
      <c r="A40" s="7" t="s">
        <v>10</v>
      </c>
      <c r="B40" s="5">
        <v>6</v>
      </c>
      <c r="C40" s="7" t="s">
        <v>30</v>
      </c>
      <c r="D40" s="7" t="s">
        <v>31</v>
      </c>
      <c r="E40" s="7" t="s">
        <v>31</v>
      </c>
      <c r="F40" s="7" t="s">
        <v>32</v>
      </c>
      <c r="G40" s="9">
        <v>16811463.293755289</v>
      </c>
      <c r="H40" s="26">
        <v>15794013.496147158</v>
      </c>
      <c r="I40" s="17">
        <v>0.9394788080115507</v>
      </c>
      <c r="J40" s="25">
        <v>0</v>
      </c>
      <c r="K40" s="26">
        <v>0</v>
      </c>
    </row>
    <row r="41" spans="1:20" x14ac:dyDescent="0.25">
      <c r="A41" s="7" t="s">
        <v>10</v>
      </c>
      <c r="B41" s="5">
        <v>6</v>
      </c>
      <c r="C41" s="7" t="s">
        <v>364</v>
      </c>
      <c r="D41" s="7" t="s">
        <v>31</v>
      </c>
      <c r="E41" s="7" t="s">
        <v>31</v>
      </c>
      <c r="F41" s="7" t="s">
        <v>481</v>
      </c>
      <c r="G41" s="9">
        <v>99270.046202829224</v>
      </c>
      <c r="H41" s="26">
        <v>99270.046418109792</v>
      </c>
      <c r="I41" s="17">
        <v>1.0000000021686357</v>
      </c>
      <c r="J41" s="25">
        <v>0</v>
      </c>
      <c r="K41" s="26">
        <v>0</v>
      </c>
    </row>
    <row r="42" spans="1:20" x14ac:dyDescent="0.25">
      <c r="A42" s="7" t="s">
        <v>10</v>
      </c>
      <c r="B42" s="5">
        <v>6</v>
      </c>
      <c r="C42" s="7" t="s">
        <v>365</v>
      </c>
      <c r="D42" s="7" t="s">
        <v>31</v>
      </c>
      <c r="E42" s="7" t="s">
        <v>31</v>
      </c>
      <c r="F42" s="7" t="s">
        <v>482</v>
      </c>
      <c r="G42" s="9">
        <v>18023.852978741943</v>
      </c>
      <c r="H42" s="26">
        <v>18023.852978741943</v>
      </c>
      <c r="I42" s="17">
        <v>1</v>
      </c>
      <c r="J42" s="25">
        <v>0</v>
      </c>
      <c r="K42" s="26">
        <v>0</v>
      </c>
    </row>
    <row r="43" spans="1:20" x14ac:dyDescent="0.25">
      <c r="A43" s="7" t="s">
        <v>10</v>
      </c>
      <c r="B43" s="5">
        <v>6</v>
      </c>
      <c r="C43" s="7" t="s">
        <v>366</v>
      </c>
      <c r="D43" s="7" t="s">
        <v>31</v>
      </c>
      <c r="E43" s="7" t="s">
        <v>31</v>
      </c>
      <c r="F43" s="7" t="s">
        <v>483</v>
      </c>
      <c r="G43" s="9">
        <v>6520.431392294312</v>
      </c>
      <c r="H43" s="26">
        <v>6520.431392294312</v>
      </c>
      <c r="I43" s="17">
        <v>1</v>
      </c>
      <c r="J43" s="25">
        <v>0</v>
      </c>
      <c r="K43" s="26">
        <v>0</v>
      </c>
    </row>
    <row r="44" spans="1:20" x14ac:dyDescent="0.25">
      <c r="A44" s="7" t="s">
        <v>10</v>
      </c>
      <c r="B44" s="5">
        <v>6</v>
      </c>
      <c r="C44" s="7" t="s">
        <v>33</v>
      </c>
      <c r="D44" s="7" t="s">
        <v>31</v>
      </c>
      <c r="E44" s="7" t="s">
        <v>31</v>
      </c>
      <c r="F44" s="7" t="s">
        <v>34</v>
      </c>
      <c r="G44" s="9">
        <v>2331497.3276509228</v>
      </c>
      <c r="H44" s="26">
        <v>2331497.3206624207</v>
      </c>
      <c r="I44" s="17">
        <v>0.99999999700256914</v>
      </c>
      <c r="J44" s="25">
        <v>0</v>
      </c>
      <c r="K44" s="26">
        <v>0</v>
      </c>
    </row>
    <row r="45" spans="1:20" x14ac:dyDescent="0.25">
      <c r="A45" s="7" t="s">
        <v>10</v>
      </c>
      <c r="B45" s="5">
        <v>6</v>
      </c>
      <c r="C45" s="7" t="s">
        <v>367</v>
      </c>
      <c r="D45" s="7" t="s">
        <v>31</v>
      </c>
      <c r="E45" s="7" t="s">
        <v>31</v>
      </c>
      <c r="F45" s="7" t="s">
        <v>484</v>
      </c>
      <c r="G45" s="9">
        <v>523248.64973250864</v>
      </c>
      <c r="H45" s="26">
        <v>511441.70679088653</v>
      </c>
      <c r="I45" s="17">
        <v>0.97743531120881444</v>
      </c>
      <c r="J45" s="25">
        <v>0</v>
      </c>
      <c r="K45" s="26">
        <v>0</v>
      </c>
    </row>
    <row r="46" spans="1:20" x14ac:dyDescent="0.25">
      <c r="A46" s="7" t="s">
        <v>10</v>
      </c>
      <c r="B46" s="5">
        <v>9</v>
      </c>
      <c r="C46" s="7" t="s">
        <v>35</v>
      </c>
      <c r="D46" s="7" t="s">
        <v>31</v>
      </c>
      <c r="E46" s="7" t="s">
        <v>31</v>
      </c>
      <c r="F46" s="7" t="s">
        <v>36</v>
      </c>
      <c r="G46" s="9">
        <v>109604.97401459706</v>
      </c>
      <c r="H46" s="26">
        <v>91854.661943582105</v>
      </c>
      <c r="I46" s="17">
        <v>0.83805194763650981</v>
      </c>
      <c r="J46" s="25">
        <v>0</v>
      </c>
      <c r="K46" s="26">
        <v>0</v>
      </c>
    </row>
    <row r="47" spans="1:20" x14ac:dyDescent="0.25">
      <c r="A47" s="7" t="s">
        <v>10</v>
      </c>
      <c r="B47" s="5">
        <v>28</v>
      </c>
      <c r="C47" s="7" t="s">
        <v>405</v>
      </c>
      <c r="D47" s="7" t="s">
        <v>16</v>
      </c>
      <c r="E47" s="7" t="s">
        <v>503</v>
      </c>
      <c r="F47" s="7" t="s">
        <v>474</v>
      </c>
      <c r="G47" s="9">
        <v>21747.293713265299</v>
      </c>
      <c r="H47" s="26">
        <v>21747.293713265299</v>
      </c>
      <c r="I47" s="17">
        <v>1</v>
      </c>
      <c r="J47" s="25">
        <v>0</v>
      </c>
      <c r="K47" s="26">
        <v>0</v>
      </c>
    </row>
    <row r="48" spans="1:20" x14ac:dyDescent="0.25">
      <c r="A48" s="7" t="s">
        <v>10</v>
      </c>
      <c r="B48" s="5">
        <v>28</v>
      </c>
      <c r="C48" s="7" t="s">
        <v>409</v>
      </c>
      <c r="D48" s="7" t="s">
        <v>31</v>
      </c>
      <c r="E48" s="7" t="s">
        <v>31</v>
      </c>
      <c r="F48" s="7" t="s">
        <v>520</v>
      </c>
      <c r="G48" s="9">
        <v>477719.17574159108</v>
      </c>
      <c r="H48" s="26">
        <v>469833.16990589886</v>
      </c>
      <c r="I48" s="17">
        <v>0.98349238164147312</v>
      </c>
      <c r="J48" s="25">
        <v>0</v>
      </c>
      <c r="K48" s="26">
        <v>0</v>
      </c>
    </row>
    <row r="49" spans="1:11" x14ac:dyDescent="0.25">
      <c r="A49" s="7" t="s">
        <v>10</v>
      </c>
      <c r="B49" s="5">
        <v>31</v>
      </c>
      <c r="C49" s="7" t="s">
        <v>427</v>
      </c>
      <c r="D49" s="7" t="s">
        <v>16</v>
      </c>
      <c r="E49" s="7" t="s">
        <v>503</v>
      </c>
      <c r="F49" s="7" t="s">
        <v>474</v>
      </c>
      <c r="G49" s="9">
        <v>1267413.6763330435</v>
      </c>
      <c r="H49" s="26">
        <v>1267413.6795583698</v>
      </c>
      <c r="I49" s="17">
        <v>1.0000000025448095</v>
      </c>
      <c r="J49" s="25">
        <v>-0.64098461568251697</v>
      </c>
      <c r="K49" s="26">
        <v>-812392.6703024864</v>
      </c>
    </row>
    <row r="50" spans="1:11" x14ac:dyDescent="0.25">
      <c r="A50" s="7" t="s">
        <v>10</v>
      </c>
      <c r="B50" s="5">
        <v>31</v>
      </c>
      <c r="C50" s="7" t="s">
        <v>428</v>
      </c>
      <c r="D50" s="7" t="s">
        <v>16</v>
      </c>
      <c r="E50" s="7" t="s">
        <v>504</v>
      </c>
      <c r="F50" s="7" t="s">
        <v>475</v>
      </c>
      <c r="G50" s="9">
        <v>10997.641728178347</v>
      </c>
      <c r="H50" s="26">
        <v>10997.641728178347</v>
      </c>
      <c r="I50" s="17">
        <v>1</v>
      </c>
      <c r="J50" s="25">
        <v>-0.64098461568251697</v>
      </c>
      <c r="K50" s="26">
        <v>-7049.3191565504094</v>
      </c>
    </row>
    <row r="51" spans="1:11" x14ac:dyDescent="0.25">
      <c r="A51" s="7" t="s">
        <v>10</v>
      </c>
      <c r="B51" s="5">
        <v>31</v>
      </c>
      <c r="C51" s="7" t="s">
        <v>429</v>
      </c>
      <c r="D51" s="7" t="s">
        <v>16</v>
      </c>
      <c r="E51" s="7" t="s">
        <v>505</v>
      </c>
      <c r="F51" s="7" t="s">
        <v>506</v>
      </c>
      <c r="G51" s="9">
        <v>74035.154482122365</v>
      </c>
      <c r="H51" s="26">
        <v>74035.15533307186</v>
      </c>
      <c r="I51" s="17">
        <v>1.0000000114938572</v>
      </c>
      <c r="J51" s="25">
        <v>-0.64098461568251697</v>
      </c>
      <c r="K51" s="26">
        <v>-47455.395588164516</v>
      </c>
    </row>
    <row r="52" spans="1:11" x14ac:dyDescent="0.25">
      <c r="A52" s="7" t="s">
        <v>10</v>
      </c>
      <c r="B52" s="5">
        <v>31</v>
      </c>
      <c r="C52" s="7" t="s">
        <v>146</v>
      </c>
      <c r="D52" s="7" t="s">
        <v>31</v>
      </c>
      <c r="E52" s="7" t="s">
        <v>31</v>
      </c>
      <c r="F52" s="7" t="s">
        <v>147</v>
      </c>
      <c r="G52" s="9">
        <v>2382451.2924204473</v>
      </c>
      <c r="H52" s="26">
        <v>2179528.6589828641</v>
      </c>
      <c r="I52" s="17">
        <v>0.91482611456395224</v>
      </c>
      <c r="J52" s="25">
        <v>-0.64098461568251697</v>
      </c>
      <c r="K52" s="26">
        <v>-1397044.3398471628</v>
      </c>
    </row>
    <row r="53" spans="1:11" x14ac:dyDescent="0.25">
      <c r="A53" s="7" t="s">
        <v>10</v>
      </c>
      <c r="B53" s="5">
        <v>31</v>
      </c>
      <c r="C53" s="7" t="s">
        <v>435</v>
      </c>
      <c r="D53" s="7" t="s">
        <v>31</v>
      </c>
      <c r="E53" s="7" t="s">
        <v>514</v>
      </c>
      <c r="F53" s="7" t="s">
        <v>484</v>
      </c>
      <c r="G53" s="9">
        <v>291594.26927918807</v>
      </c>
      <c r="H53" s="26">
        <v>289801.65166485787</v>
      </c>
      <c r="I53" s="17">
        <v>0.99385235649945558</v>
      </c>
      <c r="J53" s="25">
        <v>-0.64098461568251697</v>
      </c>
      <c r="K53" s="26">
        <v>-185758.40031655759</v>
      </c>
    </row>
    <row r="54" spans="1:11" x14ac:dyDescent="0.25">
      <c r="A54" s="7" t="s">
        <v>10</v>
      </c>
      <c r="B54" s="5">
        <v>32</v>
      </c>
      <c r="C54" s="7" t="s">
        <v>448</v>
      </c>
      <c r="D54" s="7" t="s">
        <v>16</v>
      </c>
      <c r="E54" s="7" t="s">
        <v>500</v>
      </c>
      <c r="F54" s="7" t="s">
        <v>501</v>
      </c>
      <c r="G54" s="9">
        <v>207429.34239852632</v>
      </c>
      <c r="H54" s="26">
        <v>0</v>
      </c>
      <c r="I54" s="17">
        <v>0</v>
      </c>
      <c r="J54" s="25">
        <v>-0.69344124187445622</v>
      </c>
      <c r="K54" s="26">
        <v>0</v>
      </c>
    </row>
    <row r="55" spans="1:11" x14ac:dyDescent="0.25">
      <c r="A55" s="7" t="s">
        <v>10</v>
      </c>
      <c r="B55" s="5">
        <v>32</v>
      </c>
      <c r="C55" s="7" t="s">
        <v>449</v>
      </c>
      <c r="D55" s="7" t="s">
        <v>16</v>
      </c>
      <c r="E55" s="7" t="s">
        <v>503</v>
      </c>
      <c r="F55" s="7" t="s">
        <v>474</v>
      </c>
      <c r="G55" s="9">
        <v>856195.33949495293</v>
      </c>
      <c r="H55" s="26">
        <v>856195.33949495293</v>
      </c>
      <c r="I55" s="17">
        <v>1</v>
      </c>
      <c r="J55" s="25">
        <v>-0.69344124187445622</v>
      </c>
      <c r="K55" s="26">
        <v>-593721.15950650186</v>
      </c>
    </row>
    <row r="56" spans="1:11" x14ac:dyDescent="0.25">
      <c r="A56" s="7" t="s">
        <v>10</v>
      </c>
      <c r="B56" s="5">
        <v>32</v>
      </c>
      <c r="C56" s="7" t="s">
        <v>451</v>
      </c>
      <c r="D56" s="7" t="s">
        <v>16</v>
      </c>
      <c r="E56" s="7" t="s">
        <v>505</v>
      </c>
      <c r="F56" s="7" t="s">
        <v>506</v>
      </c>
      <c r="G56" s="9">
        <v>1113552.7915501427</v>
      </c>
      <c r="H56" s="26">
        <v>1113552.8115005479</v>
      </c>
      <c r="I56" s="17">
        <v>1.000000017915994</v>
      </c>
      <c r="J56" s="25">
        <v>-0.69344124187445622</v>
      </c>
      <c r="K56" s="26">
        <v>-772183.44449973223</v>
      </c>
    </row>
    <row r="57" spans="1:11" x14ac:dyDescent="0.25">
      <c r="A57" s="7" t="s">
        <v>10</v>
      </c>
      <c r="B57" s="5">
        <v>32</v>
      </c>
      <c r="C57" s="7" t="s">
        <v>148</v>
      </c>
      <c r="D57" s="7" t="s">
        <v>31</v>
      </c>
      <c r="E57" s="7" t="s">
        <v>31</v>
      </c>
      <c r="F57" s="7" t="s">
        <v>149</v>
      </c>
      <c r="G57" s="9">
        <v>6829009.7267430937</v>
      </c>
      <c r="H57" s="26">
        <v>6345985.7478422467</v>
      </c>
      <c r="I57" s="17">
        <v>0.92926881081904511</v>
      </c>
      <c r="J57" s="25">
        <v>-0.69344124187445622</v>
      </c>
      <c r="K57" s="26">
        <v>-4400568.2379013272</v>
      </c>
    </row>
    <row r="58" spans="1:11" x14ac:dyDescent="0.25">
      <c r="A58" s="7" t="s">
        <v>10</v>
      </c>
      <c r="B58" s="5">
        <v>32</v>
      </c>
      <c r="C58" s="7" t="s">
        <v>457</v>
      </c>
      <c r="D58" s="7" t="s">
        <v>31</v>
      </c>
      <c r="E58" s="7" t="s">
        <v>514</v>
      </c>
      <c r="F58" s="7" t="s">
        <v>484</v>
      </c>
      <c r="G58" s="9">
        <v>181121.8605549885</v>
      </c>
      <c r="H58" s="26">
        <v>175553.19970392005</v>
      </c>
      <c r="I58" s="17">
        <v>0.96925461767008625</v>
      </c>
      <c r="J58" s="25">
        <v>-0.69344124187445622</v>
      </c>
      <c r="K58" s="26">
        <v>-121735.82881772074</v>
      </c>
    </row>
    <row r="59" spans="1:11" x14ac:dyDescent="0.25">
      <c r="A59" s="7" t="s">
        <v>11</v>
      </c>
      <c r="B59" s="5">
        <v>22</v>
      </c>
      <c r="C59" s="7" t="s">
        <v>226</v>
      </c>
      <c r="D59" s="7" t="s">
        <v>227</v>
      </c>
      <c r="E59" s="7" t="s">
        <v>172</v>
      </c>
      <c r="F59" s="7" t="s">
        <v>228</v>
      </c>
      <c r="G59" s="20">
        <v>1510076</v>
      </c>
      <c r="H59" s="20">
        <v>956629.70169839601</v>
      </c>
      <c r="I59" s="14">
        <v>0.63349771912035946</v>
      </c>
      <c r="J59" s="25">
        <v>0</v>
      </c>
      <c r="K59" s="26">
        <v>0</v>
      </c>
    </row>
    <row r="60" spans="1:11" x14ac:dyDescent="0.25">
      <c r="A60" s="7" t="s">
        <v>11</v>
      </c>
      <c r="B60" s="5">
        <v>23</v>
      </c>
      <c r="C60" s="7" t="s">
        <v>230</v>
      </c>
      <c r="D60" s="7" t="s">
        <v>227</v>
      </c>
      <c r="E60" s="7" t="s">
        <v>172</v>
      </c>
      <c r="F60" s="7" t="s">
        <v>228</v>
      </c>
      <c r="G60" s="20">
        <v>2139295</v>
      </c>
      <c r="H60" s="20">
        <v>1334842.9502062055</v>
      </c>
      <c r="I60" s="14">
        <v>0.62396394616273376</v>
      </c>
      <c r="J60" s="25">
        <v>0</v>
      </c>
      <c r="K60" s="26">
        <v>0</v>
      </c>
    </row>
    <row r="61" spans="1:11" x14ac:dyDescent="0.25">
      <c r="A61" s="7" t="s">
        <v>11</v>
      </c>
      <c r="B61" s="5">
        <v>24</v>
      </c>
      <c r="C61" s="7" t="s">
        <v>231</v>
      </c>
      <c r="D61" s="7" t="s">
        <v>227</v>
      </c>
      <c r="E61" s="7" t="s">
        <v>172</v>
      </c>
      <c r="F61" s="7" t="s">
        <v>228</v>
      </c>
      <c r="G61" s="20">
        <v>1987399</v>
      </c>
      <c r="H61" s="20">
        <v>547378.09996979125</v>
      </c>
      <c r="I61" s="14">
        <v>0.27542436117246272</v>
      </c>
      <c r="J61" s="25">
        <v>0</v>
      </c>
      <c r="K61" s="26">
        <v>0</v>
      </c>
    </row>
    <row r="62" spans="1:11" x14ac:dyDescent="0.25">
      <c r="A62" s="7" t="s">
        <v>11</v>
      </c>
      <c r="B62" s="5">
        <v>33</v>
      </c>
      <c r="C62" s="7" t="s">
        <v>232</v>
      </c>
      <c r="D62" s="7" t="s">
        <v>45</v>
      </c>
      <c r="E62" s="7" t="s">
        <v>233</v>
      </c>
      <c r="F62" s="7" t="s">
        <v>234</v>
      </c>
      <c r="G62" s="20">
        <v>2039959</v>
      </c>
      <c r="H62" s="20">
        <v>2039959</v>
      </c>
      <c r="I62" s="14">
        <v>1</v>
      </c>
      <c r="J62" s="25">
        <v>0</v>
      </c>
      <c r="K62" s="26">
        <v>0</v>
      </c>
    </row>
    <row r="63" spans="1:11" x14ac:dyDescent="0.25">
      <c r="A63" s="7" t="s">
        <v>11</v>
      </c>
      <c r="B63" s="5">
        <v>33</v>
      </c>
      <c r="C63" s="7" t="s">
        <v>235</v>
      </c>
      <c r="D63" s="7" t="s">
        <v>45</v>
      </c>
      <c r="E63" s="7" t="s">
        <v>233</v>
      </c>
      <c r="F63" s="7" t="s">
        <v>236</v>
      </c>
      <c r="G63" s="20">
        <v>2039959</v>
      </c>
      <c r="H63" s="20">
        <v>1489170.0594553957</v>
      </c>
      <c r="I63" s="14">
        <v>0.72999999483097244</v>
      </c>
      <c r="J63" s="25">
        <v>0</v>
      </c>
      <c r="K63" s="26">
        <v>0</v>
      </c>
    </row>
    <row r="64" spans="1:11" x14ac:dyDescent="0.25">
      <c r="A64" s="7" t="s">
        <v>11</v>
      </c>
      <c r="B64" s="5">
        <v>21</v>
      </c>
      <c r="C64" s="7" t="s">
        <v>237</v>
      </c>
      <c r="D64" s="7" t="s">
        <v>51</v>
      </c>
      <c r="E64" s="7" t="s">
        <v>238</v>
      </c>
      <c r="F64" s="7" t="s">
        <v>239</v>
      </c>
      <c r="G64" s="20">
        <v>118234</v>
      </c>
      <c r="H64" s="20">
        <v>70164.80630646713</v>
      </c>
      <c r="I64" s="14">
        <v>0.59344018054423542</v>
      </c>
      <c r="J64" s="25">
        <v>0</v>
      </c>
      <c r="K64" s="26">
        <v>0</v>
      </c>
    </row>
    <row r="65" spans="1:11" x14ac:dyDescent="0.25">
      <c r="A65" s="7" t="s">
        <v>11</v>
      </c>
      <c r="B65" s="5">
        <v>21</v>
      </c>
      <c r="C65" s="7" t="s">
        <v>240</v>
      </c>
      <c r="D65" s="7" t="s">
        <v>51</v>
      </c>
      <c r="E65" s="7" t="s">
        <v>242</v>
      </c>
      <c r="F65" s="7" t="s">
        <v>239</v>
      </c>
      <c r="G65" s="20">
        <v>55387</v>
      </c>
      <c r="H65" s="20">
        <v>25817.365353181453</v>
      </c>
      <c r="I65" s="14">
        <v>0.46612680508389065</v>
      </c>
      <c r="J65" s="25">
        <v>0</v>
      </c>
      <c r="K65" s="26">
        <v>0</v>
      </c>
    </row>
    <row r="66" spans="1:11" x14ac:dyDescent="0.25">
      <c r="A66" s="7" t="s">
        <v>11</v>
      </c>
      <c r="B66" s="5">
        <v>21</v>
      </c>
      <c r="C66" s="7" t="s">
        <v>241</v>
      </c>
      <c r="D66" s="7" t="s">
        <v>51</v>
      </c>
      <c r="E66" s="7" t="s">
        <v>243</v>
      </c>
      <c r="F66" s="7" t="s">
        <v>239</v>
      </c>
      <c r="G66" s="20">
        <v>2615210.7999999998</v>
      </c>
      <c r="H66" s="20">
        <v>2200705.0294125765</v>
      </c>
      <c r="I66" s="14">
        <v>0.84150196588840054</v>
      </c>
      <c r="J66" s="25">
        <v>0</v>
      </c>
      <c r="K66" s="26">
        <v>0</v>
      </c>
    </row>
    <row r="67" spans="1:11" x14ac:dyDescent="0.25">
      <c r="A67" s="7" t="s">
        <v>11</v>
      </c>
      <c r="B67" s="5">
        <v>6</v>
      </c>
      <c r="C67" s="7" t="s">
        <v>342</v>
      </c>
      <c r="D67" s="7" t="s">
        <v>16</v>
      </c>
      <c r="E67" s="7" t="s">
        <v>16</v>
      </c>
      <c r="F67" s="7" t="s">
        <v>460</v>
      </c>
      <c r="G67" s="9">
        <v>-29663.884284616655</v>
      </c>
      <c r="H67" s="26">
        <v>-29663.885010981699</v>
      </c>
      <c r="I67" s="17">
        <v>1.0000000244865115</v>
      </c>
      <c r="J67" s="25">
        <v>0</v>
      </c>
      <c r="K67" s="26">
        <v>0</v>
      </c>
    </row>
    <row r="68" spans="1:11" x14ac:dyDescent="0.25">
      <c r="A68" s="7" t="s">
        <v>11</v>
      </c>
      <c r="B68" s="5">
        <v>6</v>
      </c>
      <c r="C68" s="7" t="s">
        <v>363</v>
      </c>
      <c r="D68" s="7" t="s">
        <v>16</v>
      </c>
      <c r="E68" s="7" t="s">
        <v>16</v>
      </c>
      <c r="F68" s="7" t="s">
        <v>480</v>
      </c>
      <c r="G68" s="9">
        <v>-20548.761949712793</v>
      </c>
      <c r="H68" s="26">
        <v>-20548.761949712793</v>
      </c>
      <c r="I68" s="17">
        <v>1</v>
      </c>
      <c r="J68" s="25">
        <v>0</v>
      </c>
      <c r="K68" s="26">
        <v>0</v>
      </c>
    </row>
    <row r="69" spans="1:11" x14ac:dyDescent="0.25">
      <c r="A69" s="7" t="s">
        <v>11</v>
      </c>
      <c r="B69" s="5">
        <v>6</v>
      </c>
      <c r="C69" s="7" t="s">
        <v>368</v>
      </c>
      <c r="D69" s="7" t="s">
        <v>369</v>
      </c>
      <c r="E69" s="7" t="s">
        <v>369</v>
      </c>
      <c r="F69" s="7" t="s">
        <v>485</v>
      </c>
      <c r="G69" s="9">
        <v>18219</v>
      </c>
      <c r="H69" s="26">
        <v>0</v>
      </c>
      <c r="I69" s="17">
        <v>0</v>
      </c>
      <c r="J69" s="25">
        <v>0</v>
      </c>
      <c r="K69" s="26">
        <v>0</v>
      </c>
    </row>
    <row r="70" spans="1:11" x14ac:dyDescent="0.25">
      <c r="A70" s="7" t="s">
        <v>11</v>
      </c>
      <c r="B70" s="5">
        <v>6</v>
      </c>
      <c r="C70" s="7" t="s">
        <v>376</v>
      </c>
      <c r="D70" s="7" t="s">
        <v>16</v>
      </c>
      <c r="E70" s="7" t="s">
        <v>16</v>
      </c>
      <c r="F70" s="7" t="s">
        <v>489</v>
      </c>
      <c r="G70" s="9">
        <v>95486</v>
      </c>
      <c r="H70" s="26">
        <v>95486</v>
      </c>
      <c r="I70" s="17">
        <v>1</v>
      </c>
      <c r="J70" s="25">
        <v>0</v>
      </c>
      <c r="K70" s="26">
        <v>0</v>
      </c>
    </row>
    <row r="71" spans="1:11" x14ac:dyDescent="0.25">
      <c r="A71" s="7" t="s">
        <v>11</v>
      </c>
      <c r="B71" s="5">
        <v>6</v>
      </c>
      <c r="C71" s="7" t="s">
        <v>346</v>
      </c>
      <c r="D71" s="7" t="s">
        <v>16</v>
      </c>
      <c r="E71" s="7" t="s">
        <v>16</v>
      </c>
      <c r="F71" s="7" t="s">
        <v>464</v>
      </c>
      <c r="G71" s="9">
        <v>109394.52359528777</v>
      </c>
      <c r="H71" s="26">
        <v>109394.52359528777</v>
      </c>
      <c r="I71" s="17">
        <v>1</v>
      </c>
      <c r="J71" s="25">
        <v>0</v>
      </c>
      <c r="K71" s="26">
        <v>0</v>
      </c>
    </row>
    <row r="72" spans="1:11" x14ac:dyDescent="0.25">
      <c r="A72" s="7" t="s">
        <v>11</v>
      </c>
      <c r="B72" s="5">
        <v>6</v>
      </c>
      <c r="C72" s="7" t="s">
        <v>347</v>
      </c>
      <c r="D72" s="7" t="s">
        <v>16</v>
      </c>
      <c r="E72" s="7" t="s">
        <v>16</v>
      </c>
      <c r="F72" s="7" t="s">
        <v>465</v>
      </c>
      <c r="G72" s="9">
        <v>68442.922655087008</v>
      </c>
      <c r="H72" s="26">
        <v>0</v>
      </c>
      <c r="I72" s="17">
        <v>0</v>
      </c>
      <c r="J72" s="25">
        <v>0</v>
      </c>
      <c r="K72" s="26">
        <v>0</v>
      </c>
    </row>
    <row r="73" spans="1:11" x14ac:dyDescent="0.25">
      <c r="A73" s="7" t="s">
        <v>11</v>
      </c>
      <c r="B73" s="5">
        <v>6</v>
      </c>
      <c r="C73" s="7" t="s">
        <v>349</v>
      </c>
      <c r="D73" s="7" t="s">
        <v>16</v>
      </c>
      <c r="E73" s="7" t="s">
        <v>16</v>
      </c>
      <c r="F73" s="7" t="s">
        <v>466</v>
      </c>
      <c r="G73" s="9">
        <v>144449.50234395976</v>
      </c>
      <c r="H73" s="26">
        <v>0</v>
      </c>
      <c r="I73" s="17">
        <v>0</v>
      </c>
      <c r="J73" s="25">
        <v>0</v>
      </c>
      <c r="K73" s="26">
        <v>0</v>
      </c>
    </row>
    <row r="74" spans="1:11" x14ac:dyDescent="0.25">
      <c r="A74" s="7" t="s">
        <v>11</v>
      </c>
      <c r="B74" s="5">
        <v>6</v>
      </c>
      <c r="C74" s="7" t="s">
        <v>350</v>
      </c>
      <c r="D74" s="7" t="s">
        <v>16</v>
      </c>
      <c r="E74" s="7" t="s">
        <v>16</v>
      </c>
      <c r="F74" s="7" t="s">
        <v>467</v>
      </c>
      <c r="G74" s="9">
        <v>145809.29495928835</v>
      </c>
      <c r="H74" s="26">
        <v>0</v>
      </c>
      <c r="I74" s="17">
        <v>0</v>
      </c>
      <c r="J74" s="25">
        <v>0</v>
      </c>
      <c r="K74" s="26">
        <v>0</v>
      </c>
    </row>
    <row r="75" spans="1:11" x14ac:dyDescent="0.25">
      <c r="A75" s="7" t="s">
        <v>11</v>
      </c>
      <c r="B75" s="5">
        <v>6</v>
      </c>
      <c r="C75" s="7" t="s">
        <v>351</v>
      </c>
      <c r="D75" s="7" t="s">
        <v>16</v>
      </c>
      <c r="E75" s="7" t="s">
        <v>16</v>
      </c>
      <c r="F75" s="7" t="s">
        <v>468</v>
      </c>
      <c r="G75" s="9">
        <v>43683.457274844986</v>
      </c>
      <c r="H75" s="26">
        <v>0</v>
      </c>
      <c r="I75" s="17">
        <v>0</v>
      </c>
      <c r="J75" s="25">
        <v>0</v>
      </c>
      <c r="K75" s="26">
        <v>0</v>
      </c>
    </row>
    <row r="76" spans="1:11" x14ac:dyDescent="0.25">
      <c r="A76" s="7" t="s">
        <v>11</v>
      </c>
      <c r="B76" s="5">
        <v>6</v>
      </c>
      <c r="C76" s="7" t="s">
        <v>353</v>
      </c>
      <c r="D76" s="7" t="s">
        <v>16</v>
      </c>
      <c r="E76" s="7" t="s">
        <v>16</v>
      </c>
      <c r="F76" s="7" t="s">
        <v>470</v>
      </c>
      <c r="G76" s="9">
        <v>312405.37709959649</v>
      </c>
      <c r="H76" s="26">
        <v>0</v>
      </c>
      <c r="I76" s="17">
        <v>0</v>
      </c>
      <c r="J76" s="25">
        <v>0</v>
      </c>
      <c r="K76" s="26">
        <v>0</v>
      </c>
    </row>
    <row r="77" spans="1:11" x14ac:dyDescent="0.25">
      <c r="A77" s="7" t="s">
        <v>11</v>
      </c>
      <c r="B77" s="5">
        <v>6</v>
      </c>
      <c r="C77" s="7" t="s">
        <v>354</v>
      </c>
      <c r="D77" s="7" t="s">
        <v>16</v>
      </c>
      <c r="E77" s="7" t="s">
        <v>16</v>
      </c>
      <c r="F77" s="7" t="s">
        <v>471</v>
      </c>
      <c r="G77" s="9">
        <v>270039.35323944013</v>
      </c>
      <c r="H77" s="26">
        <v>0</v>
      </c>
      <c r="I77" s="17">
        <v>0</v>
      </c>
      <c r="J77" s="25">
        <v>0</v>
      </c>
      <c r="K77" s="26">
        <v>0</v>
      </c>
    </row>
    <row r="78" spans="1:11" x14ac:dyDescent="0.25">
      <c r="A78" s="7" t="s">
        <v>11</v>
      </c>
      <c r="B78" s="5">
        <v>6</v>
      </c>
      <c r="C78" s="7" t="s">
        <v>20</v>
      </c>
      <c r="D78" s="7" t="s">
        <v>16</v>
      </c>
      <c r="E78" s="7" t="s">
        <v>16</v>
      </c>
      <c r="F78" s="7" t="s">
        <v>21</v>
      </c>
      <c r="G78" s="9">
        <v>542109.60857050004</v>
      </c>
      <c r="H78" s="26">
        <v>0</v>
      </c>
      <c r="I78" s="17">
        <v>0</v>
      </c>
      <c r="J78" s="25">
        <v>0</v>
      </c>
      <c r="K78" s="26">
        <v>0</v>
      </c>
    </row>
    <row r="79" spans="1:11" x14ac:dyDescent="0.25">
      <c r="A79" s="7" t="s">
        <v>11</v>
      </c>
      <c r="B79" s="5">
        <v>6</v>
      </c>
      <c r="C79" s="7" t="s">
        <v>22</v>
      </c>
      <c r="D79" s="7" t="s">
        <v>16</v>
      </c>
      <c r="E79" s="7" t="s">
        <v>16</v>
      </c>
      <c r="F79" s="7" t="s">
        <v>23</v>
      </c>
      <c r="G79" s="9">
        <v>2458208.3837524424</v>
      </c>
      <c r="H79" s="26">
        <v>0</v>
      </c>
      <c r="I79" s="17">
        <v>0</v>
      </c>
      <c r="J79" s="25">
        <v>0</v>
      </c>
      <c r="K79" s="26">
        <v>0</v>
      </c>
    </row>
    <row r="80" spans="1:11" x14ac:dyDescent="0.25">
      <c r="A80" s="7" t="s">
        <v>11</v>
      </c>
      <c r="B80" s="5">
        <v>6</v>
      </c>
      <c r="C80" s="7" t="s">
        <v>356</v>
      </c>
      <c r="D80" s="7" t="s">
        <v>16</v>
      </c>
      <c r="E80" s="7" t="s">
        <v>16</v>
      </c>
      <c r="F80" s="7" t="s">
        <v>473</v>
      </c>
      <c r="G80" s="9">
        <v>137265.87775182788</v>
      </c>
      <c r="H80" s="26">
        <v>0</v>
      </c>
      <c r="I80" s="17">
        <v>0</v>
      </c>
      <c r="J80" s="25">
        <v>0</v>
      </c>
      <c r="K80" s="26">
        <v>0</v>
      </c>
    </row>
    <row r="81" spans="1:11" x14ac:dyDescent="0.25">
      <c r="A81" s="7" t="s">
        <v>11</v>
      </c>
      <c r="B81" s="5">
        <v>6</v>
      </c>
      <c r="C81" s="7" t="s">
        <v>357</v>
      </c>
      <c r="D81" s="7" t="s">
        <v>16</v>
      </c>
      <c r="E81" s="7" t="s">
        <v>16</v>
      </c>
      <c r="F81" s="7" t="s">
        <v>474</v>
      </c>
      <c r="G81" s="9">
        <v>744230.13629767322</v>
      </c>
      <c r="H81" s="26">
        <v>744230.13629767322</v>
      </c>
      <c r="I81" s="17">
        <v>1</v>
      </c>
      <c r="J81" s="25">
        <v>0</v>
      </c>
      <c r="K81" s="26">
        <v>0</v>
      </c>
    </row>
    <row r="82" spans="1:11" x14ac:dyDescent="0.25">
      <c r="A82" s="7" t="s">
        <v>11</v>
      </c>
      <c r="B82" s="5">
        <v>6</v>
      </c>
      <c r="C82" s="7" t="s">
        <v>358</v>
      </c>
      <c r="D82" s="7" t="s">
        <v>16</v>
      </c>
      <c r="E82" s="7" t="s">
        <v>16</v>
      </c>
      <c r="F82" s="7" t="s">
        <v>475</v>
      </c>
      <c r="G82" s="9">
        <v>12583.86406549198</v>
      </c>
      <c r="H82" s="26">
        <v>12583.86406549198</v>
      </c>
      <c r="I82" s="17">
        <v>1</v>
      </c>
      <c r="J82" s="25">
        <v>0</v>
      </c>
      <c r="K82" s="26">
        <v>0</v>
      </c>
    </row>
    <row r="83" spans="1:11" x14ac:dyDescent="0.25">
      <c r="A83" s="7" t="s">
        <v>11</v>
      </c>
      <c r="B83" s="5">
        <v>6</v>
      </c>
      <c r="C83" s="7" t="s">
        <v>24</v>
      </c>
      <c r="D83" s="7" t="s">
        <v>16</v>
      </c>
      <c r="E83" s="7" t="s">
        <v>16</v>
      </c>
      <c r="F83" s="7" t="s">
        <v>25</v>
      </c>
      <c r="G83" s="9">
        <v>929645.03005930211</v>
      </c>
      <c r="H83" s="26">
        <v>929644.97297241935</v>
      </c>
      <c r="I83" s="17">
        <v>0.99999993859281666</v>
      </c>
      <c r="J83" s="25">
        <v>0</v>
      </c>
      <c r="K83" s="26">
        <v>0</v>
      </c>
    </row>
    <row r="84" spans="1:11" x14ac:dyDescent="0.25">
      <c r="A84" s="7" t="s">
        <v>11</v>
      </c>
      <c r="B84" s="5">
        <v>6</v>
      </c>
      <c r="C84" s="7" t="s">
        <v>359</v>
      </c>
      <c r="D84" s="7" t="s">
        <v>16</v>
      </c>
      <c r="E84" s="7" t="s">
        <v>16</v>
      </c>
      <c r="F84" s="7" t="s">
        <v>476</v>
      </c>
      <c r="G84" s="9">
        <v>5117.3984537681099</v>
      </c>
      <c r="H84" s="26">
        <v>5117.4545692850706</v>
      </c>
      <c r="I84" s="17">
        <v>1.000010965633704</v>
      </c>
      <c r="J84" s="25">
        <v>0</v>
      </c>
      <c r="K84" s="26">
        <v>0</v>
      </c>
    </row>
    <row r="85" spans="1:11" x14ac:dyDescent="0.25">
      <c r="A85" s="7" t="s">
        <v>11</v>
      </c>
      <c r="B85" s="5">
        <v>6</v>
      </c>
      <c r="C85" s="7" t="s">
        <v>360</v>
      </c>
      <c r="D85" s="7" t="s">
        <v>16</v>
      </c>
      <c r="E85" s="7" t="s">
        <v>16</v>
      </c>
      <c r="F85" s="7" t="s">
        <v>477</v>
      </c>
      <c r="G85" s="9">
        <v>2213643.7715757671</v>
      </c>
      <c r="H85" s="26">
        <v>2213644.6640767017</v>
      </c>
      <c r="I85" s="17">
        <v>1.0000004031818246</v>
      </c>
      <c r="J85" s="25">
        <v>0</v>
      </c>
      <c r="K85" s="26">
        <v>0</v>
      </c>
    </row>
    <row r="86" spans="1:11" x14ac:dyDescent="0.25">
      <c r="A86" s="7" t="s">
        <v>11</v>
      </c>
      <c r="B86" s="5">
        <v>6</v>
      </c>
      <c r="C86" s="7" t="s">
        <v>361</v>
      </c>
      <c r="D86" s="7" t="s">
        <v>16</v>
      </c>
      <c r="E86" s="7" t="s">
        <v>16</v>
      </c>
      <c r="F86" s="7" t="s">
        <v>478</v>
      </c>
      <c r="G86" s="9">
        <v>1822.7420851090374</v>
      </c>
      <c r="H86" s="26">
        <v>1822.701393452005</v>
      </c>
      <c r="I86" s="17">
        <v>0.99997767558155115</v>
      </c>
      <c r="J86" s="25">
        <v>0</v>
      </c>
      <c r="K86" s="26">
        <v>0</v>
      </c>
    </row>
    <row r="87" spans="1:11" x14ac:dyDescent="0.25">
      <c r="A87" s="7" t="s">
        <v>11</v>
      </c>
      <c r="B87" s="5">
        <v>6</v>
      </c>
      <c r="C87" s="7" t="s">
        <v>28</v>
      </c>
      <c r="D87" s="7" t="s">
        <v>16</v>
      </c>
      <c r="E87" s="7" t="s">
        <v>16</v>
      </c>
      <c r="F87" s="7" t="s">
        <v>29</v>
      </c>
      <c r="G87" s="9">
        <v>9044698.4413605779</v>
      </c>
      <c r="H87" s="26">
        <v>0</v>
      </c>
      <c r="I87" s="17">
        <v>0</v>
      </c>
      <c r="J87" s="25">
        <v>0</v>
      </c>
      <c r="K87" s="26">
        <v>0</v>
      </c>
    </row>
    <row r="88" spans="1:11" x14ac:dyDescent="0.25">
      <c r="A88" s="7" t="s">
        <v>11</v>
      </c>
      <c r="B88" s="5">
        <v>6</v>
      </c>
      <c r="C88" s="7" t="s">
        <v>30</v>
      </c>
      <c r="D88" s="7" t="s">
        <v>31</v>
      </c>
      <c r="E88" s="7" t="s">
        <v>31</v>
      </c>
      <c r="F88" s="7" t="s">
        <v>32</v>
      </c>
      <c r="G88" s="9">
        <v>35980383.333883442</v>
      </c>
      <c r="H88" s="26">
        <v>33155595.354573518</v>
      </c>
      <c r="I88" s="17">
        <v>0.92149088704539273</v>
      </c>
      <c r="J88" s="25">
        <v>0</v>
      </c>
      <c r="K88" s="26">
        <v>0</v>
      </c>
    </row>
    <row r="89" spans="1:11" x14ac:dyDescent="0.25">
      <c r="A89" s="7" t="s">
        <v>11</v>
      </c>
      <c r="B89" s="5">
        <v>6</v>
      </c>
      <c r="C89" s="7" t="s">
        <v>364</v>
      </c>
      <c r="D89" s="7" t="s">
        <v>31</v>
      </c>
      <c r="E89" s="7" t="s">
        <v>31</v>
      </c>
      <c r="F89" s="7" t="s">
        <v>481</v>
      </c>
      <c r="G89" s="9">
        <v>-1839.0462028292159</v>
      </c>
      <c r="H89" s="26">
        <v>-1839.0461310690278</v>
      </c>
      <c r="I89" s="17">
        <v>0.99999996097967092</v>
      </c>
      <c r="J89" s="25">
        <v>0</v>
      </c>
      <c r="K89" s="26">
        <v>0</v>
      </c>
    </row>
    <row r="90" spans="1:11" x14ac:dyDescent="0.25">
      <c r="A90" s="7" t="s">
        <v>11</v>
      </c>
      <c r="B90" s="5">
        <v>6</v>
      </c>
      <c r="C90" s="7" t="s">
        <v>365</v>
      </c>
      <c r="D90" s="7" t="s">
        <v>31</v>
      </c>
      <c r="E90" s="7" t="s">
        <v>31</v>
      </c>
      <c r="F90" s="7" t="s">
        <v>482</v>
      </c>
      <c r="G90" s="9">
        <v>159.14702125805502</v>
      </c>
      <c r="H90" s="26">
        <v>159.14693854719749</v>
      </c>
      <c r="I90" s="17">
        <v>0.99999948028648689</v>
      </c>
      <c r="J90" s="25">
        <v>0</v>
      </c>
      <c r="K90" s="26">
        <v>0</v>
      </c>
    </row>
    <row r="91" spans="1:11" x14ac:dyDescent="0.25">
      <c r="A91" s="7" t="s">
        <v>11</v>
      </c>
      <c r="B91" s="5">
        <v>6</v>
      </c>
      <c r="C91" s="7" t="s">
        <v>366</v>
      </c>
      <c r="D91" s="7" t="s">
        <v>31</v>
      </c>
      <c r="E91" s="7" t="s">
        <v>31</v>
      </c>
      <c r="F91" s="7" t="s">
        <v>483</v>
      </c>
      <c r="G91" s="9">
        <v>11860.568607705689</v>
      </c>
      <c r="H91" s="26">
        <v>11860.571557482453</v>
      </c>
      <c r="I91" s="17">
        <v>1.0000002487044983</v>
      </c>
      <c r="J91" s="25">
        <v>0</v>
      </c>
      <c r="K91" s="26">
        <v>0</v>
      </c>
    </row>
    <row r="92" spans="1:11" x14ac:dyDescent="0.25">
      <c r="A92" s="7" t="s">
        <v>11</v>
      </c>
      <c r="B92" s="5">
        <v>6</v>
      </c>
      <c r="C92" s="7" t="s">
        <v>33</v>
      </c>
      <c r="D92" s="7" t="s">
        <v>31</v>
      </c>
      <c r="E92" s="7" t="s">
        <v>31</v>
      </c>
      <c r="F92" s="7" t="s">
        <v>34</v>
      </c>
      <c r="G92" s="9">
        <v>1284544.4201384899</v>
      </c>
      <c r="H92" s="26">
        <v>1284544.4737170059</v>
      </c>
      <c r="I92" s="17">
        <v>1.0000000417101309</v>
      </c>
      <c r="J92" s="25">
        <v>0</v>
      </c>
      <c r="K92" s="26">
        <v>0</v>
      </c>
    </row>
    <row r="93" spans="1:11" x14ac:dyDescent="0.25">
      <c r="A93" s="7" t="s">
        <v>11</v>
      </c>
      <c r="B93" s="5">
        <v>6</v>
      </c>
      <c r="C93" s="7" t="s">
        <v>367</v>
      </c>
      <c r="D93" s="7" t="s">
        <v>31</v>
      </c>
      <c r="E93" s="7" t="s">
        <v>31</v>
      </c>
      <c r="F93" s="7" t="s">
        <v>484</v>
      </c>
      <c r="G93" s="9">
        <v>176766.35026749136</v>
      </c>
      <c r="H93" s="26">
        <v>167928.04292859824</v>
      </c>
      <c r="I93" s="17">
        <v>0.95000005755892691</v>
      </c>
      <c r="J93" s="25">
        <v>0</v>
      </c>
      <c r="K93" s="26">
        <v>0</v>
      </c>
    </row>
    <row r="94" spans="1:11" x14ac:dyDescent="0.25">
      <c r="A94" s="7" t="s">
        <v>11</v>
      </c>
      <c r="B94" s="5">
        <v>9</v>
      </c>
      <c r="C94" s="7" t="s">
        <v>35</v>
      </c>
      <c r="D94" s="7" t="s">
        <v>31</v>
      </c>
      <c r="E94" s="7" t="s">
        <v>31</v>
      </c>
      <c r="F94" s="7" t="s">
        <v>36</v>
      </c>
      <c r="G94" s="9">
        <v>506561.61683664023</v>
      </c>
      <c r="H94" s="26">
        <v>463998.96560002206</v>
      </c>
      <c r="I94" s="17">
        <v>0.91597734644323814</v>
      </c>
      <c r="J94" s="25">
        <v>0</v>
      </c>
      <c r="K94" s="26">
        <v>0</v>
      </c>
    </row>
    <row r="95" spans="1:11" x14ac:dyDescent="0.25">
      <c r="A95" s="7" t="s">
        <v>11</v>
      </c>
      <c r="B95" s="5">
        <v>28</v>
      </c>
      <c r="C95" s="7" t="s">
        <v>405</v>
      </c>
      <c r="D95" s="7" t="s">
        <v>16</v>
      </c>
      <c r="E95" s="7" t="s">
        <v>503</v>
      </c>
      <c r="F95" s="7" t="s">
        <v>474</v>
      </c>
      <c r="G95" s="9">
        <v>9363.7062867346995</v>
      </c>
      <c r="H95" s="26">
        <v>9363.7062867346995</v>
      </c>
      <c r="I95" s="17">
        <v>1</v>
      </c>
      <c r="J95" s="25">
        <v>0</v>
      </c>
      <c r="K95" s="26">
        <v>0</v>
      </c>
    </row>
    <row r="96" spans="1:11" x14ac:dyDescent="0.25">
      <c r="A96" s="7" t="s">
        <v>11</v>
      </c>
      <c r="B96" s="5">
        <v>28</v>
      </c>
      <c r="C96" s="7" t="s">
        <v>409</v>
      </c>
      <c r="D96" s="7" t="s">
        <v>31</v>
      </c>
      <c r="E96" s="7" t="s">
        <v>31</v>
      </c>
      <c r="F96" s="7" t="s">
        <v>520</v>
      </c>
      <c r="G96" s="9">
        <v>1322694.824258409</v>
      </c>
      <c r="H96" s="26">
        <v>1206366.8435851566</v>
      </c>
      <c r="I96" s="17">
        <v>0.91205229011274502</v>
      </c>
      <c r="J96" s="25">
        <v>0</v>
      </c>
      <c r="K96" s="26">
        <v>0</v>
      </c>
    </row>
    <row r="97" spans="1:11" x14ac:dyDescent="0.25">
      <c r="A97" s="7" t="s">
        <v>11</v>
      </c>
      <c r="B97" s="5">
        <v>31</v>
      </c>
      <c r="C97" s="7" t="s">
        <v>427</v>
      </c>
      <c r="D97" s="7" t="s">
        <v>16</v>
      </c>
      <c r="E97" s="7" t="s">
        <v>503</v>
      </c>
      <c r="F97" s="7" t="s">
        <v>474</v>
      </c>
      <c r="G97" s="9">
        <v>842069.32366695639</v>
      </c>
      <c r="H97" s="26">
        <v>842069.30754032428</v>
      </c>
      <c r="I97" s="17">
        <v>0.99999998084880704</v>
      </c>
      <c r="J97" s="25">
        <v>-0.64098461568251697</v>
      </c>
      <c r="K97" s="26">
        <v>-539753.471471778</v>
      </c>
    </row>
    <row r="98" spans="1:11" x14ac:dyDescent="0.25">
      <c r="A98" s="7" t="s">
        <v>11</v>
      </c>
      <c r="B98" s="5">
        <v>31</v>
      </c>
      <c r="C98" s="7" t="s">
        <v>428</v>
      </c>
      <c r="D98" s="7" t="s">
        <v>16</v>
      </c>
      <c r="E98" s="7" t="s">
        <v>504</v>
      </c>
      <c r="F98" s="7" t="s">
        <v>475</v>
      </c>
      <c r="G98" s="9">
        <v>22022.358271821657</v>
      </c>
      <c r="H98" s="26">
        <v>22022.361764294736</v>
      </c>
      <c r="I98" s="17">
        <v>1.0000001585876062</v>
      </c>
      <c r="J98" s="25">
        <v>-0.64098461568251697</v>
      </c>
      <c r="K98" s="26">
        <v>-14115.995091907818</v>
      </c>
    </row>
    <row r="99" spans="1:11" x14ac:dyDescent="0.25">
      <c r="A99" s="7" t="s">
        <v>11</v>
      </c>
      <c r="B99" s="5">
        <v>31</v>
      </c>
      <c r="C99" s="7" t="s">
        <v>429</v>
      </c>
      <c r="D99" s="7" t="s">
        <v>16</v>
      </c>
      <c r="E99" s="7" t="s">
        <v>505</v>
      </c>
      <c r="F99" s="7" t="s">
        <v>506</v>
      </c>
      <c r="G99" s="9">
        <v>63197.845517877635</v>
      </c>
      <c r="H99" s="26">
        <v>63197.854878322054</v>
      </c>
      <c r="I99" s="17">
        <v>1.0000001481133469</v>
      </c>
      <c r="J99" s="25">
        <v>-0.64098461568251697</v>
      </c>
      <c r="K99" s="26">
        <v>-40508.852721140742</v>
      </c>
    </row>
    <row r="100" spans="1:11" x14ac:dyDescent="0.25">
      <c r="A100" s="7" t="s">
        <v>11</v>
      </c>
      <c r="B100" s="5">
        <v>31</v>
      </c>
      <c r="C100" s="7" t="s">
        <v>146</v>
      </c>
      <c r="D100" s="7" t="s">
        <v>31</v>
      </c>
      <c r="E100" s="7" t="s">
        <v>31</v>
      </c>
      <c r="F100" s="7" t="s">
        <v>147</v>
      </c>
      <c r="G100" s="9">
        <v>28397419.624205295</v>
      </c>
      <c r="H100" s="26">
        <v>25835499.146135285</v>
      </c>
      <c r="I100" s="17">
        <v>0.90978333552932078</v>
      </c>
      <c r="J100" s="25">
        <v>-0.64098461568251697</v>
      </c>
      <c r="K100" s="26">
        <v>-16560157.491151521</v>
      </c>
    </row>
    <row r="101" spans="1:11" x14ac:dyDescent="0.25">
      <c r="A101" s="7" t="s">
        <v>11</v>
      </c>
      <c r="B101" s="5">
        <v>31</v>
      </c>
      <c r="C101" s="7" t="s">
        <v>435</v>
      </c>
      <c r="D101" s="7" t="s">
        <v>31</v>
      </c>
      <c r="E101" s="7" t="s">
        <v>514</v>
      </c>
      <c r="F101" s="7" t="s">
        <v>484</v>
      </c>
      <c r="G101" s="9">
        <v>37984.730720811931</v>
      </c>
      <c r="H101" s="26">
        <v>36085.491424390479</v>
      </c>
      <c r="I101" s="17">
        <v>0.9499999273291978</v>
      </c>
      <c r="J101" s="25">
        <v>-0.64098461568251697</v>
      </c>
      <c r="K101" s="26">
        <v>-23130.244852377691</v>
      </c>
    </row>
    <row r="102" spans="1:11" x14ac:dyDescent="0.25">
      <c r="A102" s="7" t="s">
        <v>11</v>
      </c>
      <c r="B102" s="5">
        <v>32</v>
      </c>
      <c r="C102" s="7" t="s">
        <v>448</v>
      </c>
      <c r="D102" s="7" t="s">
        <v>16</v>
      </c>
      <c r="E102" s="7" t="s">
        <v>500</v>
      </c>
      <c r="F102" s="7" t="s">
        <v>501</v>
      </c>
      <c r="G102" s="9">
        <v>207003.65760147368</v>
      </c>
      <c r="H102" s="26">
        <v>0</v>
      </c>
      <c r="I102" s="17">
        <v>0</v>
      </c>
      <c r="J102" s="25">
        <v>-0.69344124187445622</v>
      </c>
      <c r="K102" s="26">
        <v>0</v>
      </c>
    </row>
    <row r="103" spans="1:11" x14ac:dyDescent="0.25">
      <c r="A103" s="7" t="s">
        <v>11</v>
      </c>
      <c r="B103" s="5">
        <v>32</v>
      </c>
      <c r="C103" s="7" t="s">
        <v>449</v>
      </c>
      <c r="D103" s="7" t="s">
        <v>16</v>
      </c>
      <c r="E103" s="7" t="s">
        <v>503</v>
      </c>
      <c r="F103" s="7" t="s">
        <v>474</v>
      </c>
      <c r="G103" s="9">
        <v>666899.66050504695</v>
      </c>
      <c r="H103" s="26">
        <v>666899.66050504695</v>
      </c>
      <c r="I103" s="17">
        <v>1</v>
      </c>
      <c r="J103" s="25">
        <v>-0.69344124187445622</v>
      </c>
      <c r="K103" s="26">
        <v>-462455.72878627299</v>
      </c>
    </row>
    <row r="104" spans="1:11" x14ac:dyDescent="0.25">
      <c r="A104" s="7" t="s">
        <v>11</v>
      </c>
      <c r="B104" s="5">
        <v>32</v>
      </c>
      <c r="C104" s="7" t="s">
        <v>451</v>
      </c>
      <c r="D104" s="7" t="s">
        <v>16</v>
      </c>
      <c r="E104" s="7" t="s">
        <v>505</v>
      </c>
      <c r="F104" s="7" t="s">
        <v>506</v>
      </c>
      <c r="G104" s="9">
        <v>852820.20844985731</v>
      </c>
      <c r="H104" s="26">
        <v>852820.24835066765</v>
      </c>
      <c r="I104" s="17">
        <v>1.0000000467868959</v>
      </c>
      <c r="J104" s="25">
        <v>-0.69344124187445622</v>
      </c>
      <c r="K104" s="26">
        <v>-591380.73211196915</v>
      </c>
    </row>
    <row r="105" spans="1:11" x14ac:dyDescent="0.25">
      <c r="A105" s="7" t="s">
        <v>11</v>
      </c>
      <c r="B105" s="5">
        <v>32</v>
      </c>
      <c r="C105" s="7" t="s">
        <v>148</v>
      </c>
      <c r="D105" s="7" t="s">
        <v>31</v>
      </c>
      <c r="E105" s="7" t="s">
        <v>31</v>
      </c>
      <c r="F105" s="7" t="s">
        <v>149</v>
      </c>
      <c r="G105" s="9">
        <v>19472161.654660966</v>
      </c>
      <c r="H105" s="26">
        <v>18382740.759155672</v>
      </c>
      <c r="I105" s="17">
        <v>0.94405239054470758</v>
      </c>
      <c r="J105" s="25">
        <v>-0.69344124187445622</v>
      </c>
      <c r="K105" s="26">
        <v>-12747350.581085093</v>
      </c>
    </row>
    <row r="106" spans="1:11" x14ac:dyDescent="0.25">
      <c r="A106" s="7" t="s">
        <v>11</v>
      </c>
      <c r="B106" s="5">
        <v>32</v>
      </c>
      <c r="C106" s="7" t="s">
        <v>457</v>
      </c>
      <c r="D106" s="7" t="s">
        <v>31</v>
      </c>
      <c r="E106" s="7" t="s">
        <v>514</v>
      </c>
      <c r="F106" s="7" t="s">
        <v>484</v>
      </c>
      <c r="G106" s="9">
        <v>41246.139445011504</v>
      </c>
      <c r="H106" s="26">
        <v>39183.834673598256</v>
      </c>
      <c r="I106" s="17">
        <v>0.95000005335862592</v>
      </c>
      <c r="J106" s="25">
        <v>-0.69344124187445622</v>
      </c>
      <c r="K106" s="26">
        <v>-27171.686977463352</v>
      </c>
    </row>
  </sheetData>
  <mergeCells count="1">
    <mergeCell ref="M27:N2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D106"/>
  <sheetViews>
    <sheetView zoomScale="60" zoomScaleNormal="60" workbookViewId="0">
      <selection activeCell="F34" sqref="F34"/>
    </sheetView>
  </sheetViews>
  <sheetFormatPr baseColWidth="10" defaultRowHeight="15" x14ac:dyDescent="0.25"/>
  <cols>
    <col min="1" max="1" width="18.42578125" bestFit="1" customWidth="1"/>
    <col min="2" max="2" width="4.7109375" style="13" bestFit="1" customWidth="1"/>
    <col min="3" max="3" width="19.85546875" bestFit="1" customWidth="1"/>
    <col min="4" max="4" width="44" bestFit="1" customWidth="1"/>
    <col min="5" max="5" width="48.28515625" bestFit="1" customWidth="1"/>
    <col min="6" max="6" width="255.7109375" bestFit="1" customWidth="1"/>
    <col min="7" max="8" width="15.42578125" bestFit="1" customWidth="1"/>
    <col min="9" max="9" width="18" bestFit="1" customWidth="1"/>
    <col min="10" max="10" width="12.5703125" bestFit="1" customWidth="1"/>
    <col min="11" max="11" width="15.85546875" bestFit="1" customWidth="1"/>
    <col min="12" max="12" width="3.85546875" customWidth="1"/>
    <col min="13" max="13" width="4.7109375" bestFit="1" customWidth="1"/>
    <col min="14" max="14" width="15.42578125" bestFit="1" customWidth="1"/>
    <col min="15" max="15" width="22.5703125" bestFit="1" customWidth="1"/>
    <col min="16" max="17" width="18.42578125" bestFit="1" customWidth="1"/>
    <col min="18" max="18" width="26.5703125" bestFit="1" customWidth="1"/>
    <col min="19" max="19" width="24.140625" bestFit="1" customWidth="1"/>
    <col min="20" max="20" width="28.42578125" bestFit="1" customWidth="1"/>
    <col min="21" max="21" width="13.7109375" bestFit="1" customWidth="1"/>
    <col min="22" max="22" width="19.42578125" bestFit="1" customWidth="1"/>
    <col min="23" max="23" width="9.85546875" bestFit="1" customWidth="1"/>
    <col min="24" max="24" width="22.5703125" bestFit="1" customWidth="1"/>
    <col min="25" max="25" width="19.42578125" bestFit="1" customWidth="1"/>
    <col min="26" max="26" width="18.42578125" bestFit="1" customWidth="1"/>
    <col min="27" max="27" width="22.5703125" bestFit="1" customWidth="1"/>
    <col min="28" max="28" width="17.7109375" bestFit="1" customWidth="1"/>
    <col min="29" max="29" width="18.42578125" bestFit="1" customWidth="1"/>
    <col min="30" max="30" width="47.5703125" bestFit="1" customWidth="1"/>
  </cols>
  <sheetData>
    <row r="1" spans="1:30" x14ac:dyDescent="0.25">
      <c r="A1" s="2" t="s">
        <v>590</v>
      </c>
      <c r="B1" s="19" t="s">
        <v>0</v>
      </c>
      <c r="C1" s="2" t="s">
        <v>1</v>
      </c>
      <c r="D1" s="2" t="s">
        <v>4</v>
      </c>
      <c r="E1" s="2" t="s">
        <v>5</v>
      </c>
      <c r="F1" s="2" t="s">
        <v>6</v>
      </c>
      <c r="G1" s="2" t="s">
        <v>7</v>
      </c>
      <c r="H1" s="2" t="s">
        <v>201</v>
      </c>
      <c r="I1" s="2" t="s">
        <v>202</v>
      </c>
      <c r="J1" s="2" t="s">
        <v>5810</v>
      </c>
      <c r="K1" s="2" t="s">
        <v>5811</v>
      </c>
      <c r="X1" s="15" t="s">
        <v>201</v>
      </c>
      <c r="AA1" s="15" t="s">
        <v>5807</v>
      </c>
    </row>
    <row r="2" spans="1:30" x14ac:dyDescent="0.25">
      <c r="A2" s="7" t="s">
        <v>14</v>
      </c>
      <c r="B2" s="5">
        <v>10</v>
      </c>
      <c r="C2" s="6" t="s">
        <v>39</v>
      </c>
      <c r="D2" s="7" t="s">
        <v>38</v>
      </c>
      <c r="E2" s="7" t="s">
        <v>40</v>
      </c>
      <c r="F2" s="7" t="s">
        <v>41</v>
      </c>
      <c r="G2" s="12">
        <v>1010785204.766</v>
      </c>
      <c r="H2" s="26">
        <v>845066501.06165051</v>
      </c>
      <c r="I2" s="25">
        <v>0.83604953562541118</v>
      </c>
      <c r="J2" s="25">
        <v>-0.54808979038893302</v>
      </c>
      <c r="K2" s="26">
        <v>-463172321.43158907</v>
      </c>
      <c r="M2" s="19" t="s">
        <v>0</v>
      </c>
      <c r="N2" s="19" t="s">
        <v>175</v>
      </c>
      <c r="O2" s="19" t="s">
        <v>14</v>
      </c>
      <c r="P2" s="19" t="s">
        <v>10</v>
      </c>
      <c r="Q2" s="19" t="s">
        <v>11</v>
      </c>
      <c r="R2" s="19" t="s">
        <v>589</v>
      </c>
      <c r="S2" s="19" t="s">
        <v>5802</v>
      </c>
      <c r="T2" s="19" t="s">
        <v>5803</v>
      </c>
      <c r="U2" s="4" t="s">
        <v>5805</v>
      </c>
      <c r="V2" s="4" t="s">
        <v>5806</v>
      </c>
      <c r="W2" s="4" t="s">
        <v>5807</v>
      </c>
      <c r="X2" s="19" t="s">
        <v>14</v>
      </c>
      <c r="Y2" s="19" t="s">
        <v>10</v>
      </c>
      <c r="Z2" s="19" t="s">
        <v>11</v>
      </c>
      <c r="AA2" s="19" t="s">
        <v>14</v>
      </c>
      <c r="AB2" s="19" t="s">
        <v>10</v>
      </c>
      <c r="AC2" s="19" t="s">
        <v>11</v>
      </c>
      <c r="AD2" s="43" t="s">
        <v>5817</v>
      </c>
    </row>
    <row r="3" spans="1:30" x14ac:dyDescent="0.25">
      <c r="A3" s="7" t="s">
        <v>14</v>
      </c>
      <c r="B3" s="5">
        <v>10</v>
      </c>
      <c r="C3" s="6" t="s">
        <v>42</v>
      </c>
      <c r="D3" s="7" t="s">
        <v>38</v>
      </c>
      <c r="E3" s="7" t="s">
        <v>43</v>
      </c>
      <c r="F3" s="7" t="s">
        <v>44</v>
      </c>
      <c r="G3" s="12">
        <v>36168532.452</v>
      </c>
      <c r="H3" s="26">
        <v>30238684.760747213</v>
      </c>
      <c r="I3" s="25">
        <v>0.83604953562541118</v>
      </c>
      <c r="J3" s="25">
        <v>-0.54808979038893302</v>
      </c>
      <c r="K3" s="26">
        <v>-16573514.392154964</v>
      </c>
      <c r="M3" s="5">
        <v>6</v>
      </c>
      <c r="N3" s="6" t="s">
        <v>176</v>
      </c>
      <c r="O3" s="9">
        <f t="shared" ref="O3:Q26" si="0">+SUMIFS($G:$G,$B:$B,$M3,$A:$A,O$2)</f>
        <v>18489075.140153743</v>
      </c>
      <c r="P3" s="9">
        <f t="shared" si="0"/>
        <v>181876788.14883912</v>
      </c>
      <c r="Q3" s="9">
        <f t="shared" si="0"/>
        <v>389257998.71100712</v>
      </c>
      <c r="R3" s="8">
        <f>+SUM(O3:Q3)</f>
        <v>589623862</v>
      </c>
      <c r="S3" s="5">
        <v>804</v>
      </c>
      <c r="T3" s="8">
        <f>IF(R3=0,"",+R3/S3)</f>
        <v>733363.01243781089</v>
      </c>
      <c r="U3" s="9">
        <f>IF(R3=0,"",+$T$29*S3)</f>
        <v>473167597.0721736</v>
      </c>
      <c r="V3" s="8">
        <f>+IF(R3=0,0,IF(R3&gt;U3,R3-U3,0))</f>
        <v>116456264.9278264</v>
      </c>
      <c r="W3" s="40">
        <f>+-IF(R3=0,0,V3/R3)</f>
        <v>-0.19750941648258191</v>
      </c>
      <c r="X3" s="9">
        <f t="shared" ref="X3:X26" si="1">+SUMIFS($H:$H,$B:$B,$M3,$A:$A,O$2)</f>
        <v>13237084.284888836</v>
      </c>
      <c r="Y3" s="9">
        <f t="shared" ref="Y3:Y26" si="2">+SUMIFS($H:$H,$B:$B,$M3,$A:$A,P$2)</f>
        <v>170869388.1350407</v>
      </c>
      <c r="Z3" s="9">
        <f t="shared" ref="Z3:Z26" si="3">+SUMIFS($H:$H,$B:$B,$M3,$A:$A,Q$2)</f>
        <v>358697698.52172029</v>
      </c>
      <c r="AA3" s="9">
        <f>+X3*$W3</f>
        <v>-2614448.7930391491</v>
      </c>
      <c r="AB3" s="9">
        <f t="shared" ref="AB3:AC18" si="4">+Y3*$W3</f>
        <v>-33748313.145287693</v>
      </c>
      <c r="AC3" s="9">
        <f t="shared" si="4"/>
        <v>-70846173.128670052</v>
      </c>
      <c r="AD3" s="8">
        <f>+SUM(AA3:AC3)</f>
        <v>-107208935.0669969</v>
      </c>
    </row>
    <row r="4" spans="1:30" x14ac:dyDescent="0.25">
      <c r="A4" s="7" t="s">
        <v>14</v>
      </c>
      <c r="B4" s="5">
        <v>12</v>
      </c>
      <c r="C4" s="6" t="s">
        <v>47</v>
      </c>
      <c r="D4" s="7" t="s">
        <v>45</v>
      </c>
      <c r="E4" s="7" t="s">
        <v>48</v>
      </c>
      <c r="F4" s="7" t="s">
        <v>49</v>
      </c>
      <c r="G4" s="12">
        <v>3062948.7659999998</v>
      </c>
      <c r="H4" s="26">
        <v>1259644.6723308824</v>
      </c>
      <c r="I4" s="25">
        <v>0.41125228286984755</v>
      </c>
      <c r="J4" s="25">
        <v>0</v>
      </c>
      <c r="K4" s="26">
        <v>0</v>
      </c>
      <c r="M4" s="5">
        <v>8</v>
      </c>
      <c r="N4" s="6" t="s">
        <v>177</v>
      </c>
      <c r="O4" s="9">
        <f t="shared" si="0"/>
        <v>0</v>
      </c>
      <c r="P4" s="9">
        <f t="shared" si="0"/>
        <v>0</v>
      </c>
      <c r="Q4" s="9">
        <f t="shared" si="0"/>
        <v>0</v>
      </c>
      <c r="R4" s="8">
        <f t="shared" ref="R4:R26" si="5">+SUM(O4:Q4)</f>
        <v>0</v>
      </c>
      <c r="S4" s="5">
        <v>20</v>
      </c>
      <c r="T4" s="8" t="str">
        <f t="shared" ref="T4:T27" si="6">IF(R4=0,"",+R4/S4)</f>
        <v/>
      </c>
      <c r="U4" s="9" t="str">
        <f t="shared" ref="U4:U26" si="7">IF(R4=0,"",+$T$29*S4)</f>
        <v/>
      </c>
      <c r="V4" s="8">
        <f t="shared" ref="V4:V26" si="8">+IF(R4=0,0,IF(R4&gt;U4,R4-U4,0))</f>
        <v>0</v>
      </c>
      <c r="W4" s="40">
        <f t="shared" ref="W4:W26" si="9">+-IF(R4=0,0,V4/R4)</f>
        <v>0</v>
      </c>
      <c r="X4" s="9">
        <f t="shared" si="1"/>
        <v>0</v>
      </c>
      <c r="Y4" s="9">
        <f t="shared" si="2"/>
        <v>0</v>
      </c>
      <c r="Z4" s="9">
        <f t="shared" si="3"/>
        <v>0</v>
      </c>
      <c r="AA4" s="9">
        <f t="shared" ref="AA4:AC26" si="10">+X4*$W4</f>
        <v>0</v>
      </c>
      <c r="AB4" s="9">
        <f t="shared" si="4"/>
        <v>0</v>
      </c>
      <c r="AC4" s="9">
        <f t="shared" si="4"/>
        <v>0</v>
      </c>
      <c r="AD4" s="8">
        <f t="shared" ref="AD4:AD26" si="11">+SUM(AA4:AC4)</f>
        <v>0</v>
      </c>
    </row>
    <row r="5" spans="1:30" x14ac:dyDescent="0.25">
      <c r="A5" s="7" t="s">
        <v>14</v>
      </c>
      <c r="B5" s="5">
        <v>18</v>
      </c>
      <c r="C5" s="6" t="s">
        <v>55</v>
      </c>
      <c r="D5" s="7" t="s">
        <v>16</v>
      </c>
      <c r="E5" s="7" t="s">
        <v>56</v>
      </c>
      <c r="F5" s="7" t="s">
        <v>57</v>
      </c>
      <c r="G5" s="12">
        <v>3777881</v>
      </c>
      <c r="H5" s="26">
        <v>2676008.6959871901</v>
      </c>
      <c r="I5" s="25">
        <v>0.70833588881894116</v>
      </c>
      <c r="J5" s="25">
        <v>-0.4491082157182168</v>
      </c>
      <c r="K5" s="26">
        <v>-1201817.4907012391</v>
      </c>
      <c r="M5" s="5">
        <v>9</v>
      </c>
      <c r="N5" s="6" t="s">
        <v>178</v>
      </c>
      <c r="O5" s="9">
        <f t="shared" si="0"/>
        <v>23021.683029306128</v>
      </c>
      <c r="P5" s="9">
        <f t="shared" si="0"/>
        <v>1494478.3804615377</v>
      </c>
      <c r="Q5" s="9">
        <f t="shared" si="0"/>
        <v>6907034.9365091566</v>
      </c>
      <c r="R5" s="8">
        <f t="shared" si="5"/>
        <v>8424535</v>
      </c>
      <c r="S5" s="5">
        <v>53</v>
      </c>
      <c r="T5" s="8">
        <f t="shared" si="6"/>
        <v>158953.49056603774</v>
      </c>
      <c r="U5" s="9">
        <f t="shared" si="7"/>
        <v>31191396.324409455</v>
      </c>
      <c r="V5" s="8">
        <f t="shared" si="8"/>
        <v>0</v>
      </c>
      <c r="W5" s="40">
        <f t="shared" si="9"/>
        <v>0</v>
      </c>
      <c r="X5" s="9">
        <f t="shared" si="1"/>
        <v>18944.818380094803</v>
      </c>
      <c r="Y5" s="9">
        <f t="shared" si="2"/>
        <v>1252450.5174464486</v>
      </c>
      <c r="Z5" s="9">
        <f t="shared" si="3"/>
        <v>6326687.5329343975</v>
      </c>
      <c r="AA5" s="9">
        <f t="shared" si="10"/>
        <v>0</v>
      </c>
      <c r="AB5" s="9">
        <f t="shared" si="4"/>
        <v>0</v>
      </c>
      <c r="AC5" s="9">
        <f t="shared" si="4"/>
        <v>0</v>
      </c>
      <c r="AD5" s="8">
        <f t="shared" si="11"/>
        <v>0</v>
      </c>
    </row>
    <row r="6" spans="1:30" x14ac:dyDescent="0.25">
      <c r="A6" s="7" t="s">
        <v>14</v>
      </c>
      <c r="B6" s="5">
        <v>22</v>
      </c>
      <c r="C6" s="6" t="s">
        <v>104</v>
      </c>
      <c r="D6" s="7" t="s">
        <v>38</v>
      </c>
      <c r="E6" s="7" t="s">
        <v>105</v>
      </c>
      <c r="F6" s="7" t="s">
        <v>106</v>
      </c>
      <c r="G6" s="12">
        <v>69896649</v>
      </c>
      <c r="H6" s="26">
        <v>59668681.758379586</v>
      </c>
      <c r="I6" s="25">
        <v>0.85367013457797647</v>
      </c>
      <c r="J6" s="25">
        <v>0</v>
      </c>
      <c r="K6" s="26">
        <v>0</v>
      </c>
      <c r="M6" s="5">
        <v>10</v>
      </c>
      <c r="N6" s="6" t="s">
        <v>179</v>
      </c>
      <c r="O6" s="9">
        <f t="shared" si="0"/>
        <v>1046953737.2180001</v>
      </c>
      <c r="P6" s="9">
        <f t="shared" si="0"/>
        <v>85225.41</v>
      </c>
      <c r="Q6" s="9">
        <f t="shared" si="0"/>
        <v>0</v>
      </c>
      <c r="R6" s="8">
        <f t="shared" si="5"/>
        <v>1047038962.628</v>
      </c>
      <c r="S6" s="5">
        <v>804</v>
      </c>
      <c r="T6" s="8">
        <f t="shared" si="6"/>
        <v>1302287.2669502487</v>
      </c>
      <c r="U6" s="9">
        <f t="shared" si="7"/>
        <v>473167597.0721736</v>
      </c>
      <c r="V6" s="8">
        <f t="shared" si="8"/>
        <v>573871365.55582643</v>
      </c>
      <c r="W6" s="40">
        <f t="shared" si="9"/>
        <v>-0.54808979038893302</v>
      </c>
      <c r="X6" s="9">
        <f t="shared" si="1"/>
        <v>875305185.82239771</v>
      </c>
      <c r="Y6" s="9">
        <f t="shared" si="2"/>
        <v>28825.409999999996</v>
      </c>
      <c r="Z6" s="9">
        <f t="shared" si="3"/>
        <v>0</v>
      </c>
      <c r="AA6" s="9">
        <f t="shared" si="10"/>
        <v>-479745835.823744</v>
      </c>
      <c r="AB6" s="9">
        <f t="shared" si="4"/>
        <v>-15798.912924775052</v>
      </c>
      <c r="AC6" s="9">
        <f t="shared" si="4"/>
        <v>0</v>
      </c>
      <c r="AD6" s="8">
        <f t="shared" si="11"/>
        <v>-479761634.73666877</v>
      </c>
    </row>
    <row r="7" spans="1:30" x14ac:dyDescent="0.25">
      <c r="A7" s="7" t="s">
        <v>14</v>
      </c>
      <c r="B7" s="5">
        <v>23</v>
      </c>
      <c r="C7" s="6" t="s">
        <v>110</v>
      </c>
      <c r="D7" s="7" t="s">
        <v>38</v>
      </c>
      <c r="E7" s="7" t="s">
        <v>105</v>
      </c>
      <c r="F7" s="7" t="s">
        <v>106</v>
      </c>
      <c r="G7" s="12">
        <v>101694136</v>
      </c>
      <c r="H7" s="26">
        <v>82357713.328193799</v>
      </c>
      <c r="I7" s="25">
        <v>0.80985705339188685</v>
      </c>
      <c r="J7" s="25">
        <v>0</v>
      </c>
      <c r="K7" s="26">
        <v>0</v>
      </c>
      <c r="M7" s="5">
        <v>12</v>
      </c>
      <c r="N7" s="6" t="s">
        <v>180</v>
      </c>
      <c r="O7" s="9">
        <f t="shared" si="0"/>
        <v>3062948.7659999998</v>
      </c>
      <c r="P7" s="9">
        <f t="shared" si="0"/>
        <v>0</v>
      </c>
      <c r="Q7" s="9">
        <f t="shared" si="0"/>
        <v>0</v>
      </c>
      <c r="R7" s="8">
        <f t="shared" si="5"/>
        <v>3062948.7659999998</v>
      </c>
      <c r="S7" s="5">
        <v>10</v>
      </c>
      <c r="T7" s="8">
        <f t="shared" si="6"/>
        <v>306294.87659999996</v>
      </c>
      <c r="U7" s="9">
        <f t="shared" si="7"/>
        <v>5885169.1178131048</v>
      </c>
      <c r="V7" s="8">
        <f t="shared" si="8"/>
        <v>0</v>
      </c>
      <c r="W7" s="40">
        <f t="shared" si="9"/>
        <v>0</v>
      </c>
      <c r="X7" s="9">
        <f t="shared" si="1"/>
        <v>1259644.6723308824</v>
      </c>
      <c r="Y7" s="9">
        <f t="shared" si="2"/>
        <v>0</v>
      </c>
      <c r="Z7" s="9">
        <f t="shared" si="3"/>
        <v>0</v>
      </c>
      <c r="AA7" s="9">
        <f t="shared" si="10"/>
        <v>0</v>
      </c>
      <c r="AB7" s="9">
        <f t="shared" si="4"/>
        <v>0</v>
      </c>
      <c r="AC7" s="9">
        <f t="shared" si="4"/>
        <v>0</v>
      </c>
      <c r="AD7" s="8">
        <f t="shared" si="11"/>
        <v>0</v>
      </c>
    </row>
    <row r="8" spans="1:30" x14ac:dyDescent="0.25">
      <c r="A8" s="7" t="s">
        <v>14</v>
      </c>
      <c r="B8" s="5">
        <v>24</v>
      </c>
      <c r="C8" s="6" t="s">
        <v>112</v>
      </c>
      <c r="D8" s="7" t="s">
        <v>38</v>
      </c>
      <c r="E8" s="7" t="s">
        <v>105</v>
      </c>
      <c r="F8" s="7" t="s">
        <v>106</v>
      </c>
      <c r="G8" s="12">
        <v>16029837</v>
      </c>
      <c r="H8" s="26">
        <v>8517248.9066709243</v>
      </c>
      <c r="I8" s="25">
        <v>0.53133721239154985</v>
      </c>
      <c r="J8" s="25">
        <v>0</v>
      </c>
      <c r="K8" s="26">
        <v>0</v>
      </c>
      <c r="M8" s="5">
        <v>13</v>
      </c>
      <c r="N8" s="6" t="s">
        <v>181</v>
      </c>
      <c r="O8" s="9">
        <f t="shared" si="0"/>
        <v>0</v>
      </c>
      <c r="P8" s="9">
        <f t="shared" si="0"/>
        <v>0</v>
      </c>
      <c r="Q8" s="9">
        <f t="shared" si="0"/>
        <v>0</v>
      </c>
      <c r="R8" s="8">
        <f t="shared" si="5"/>
        <v>0</v>
      </c>
      <c r="S8" s="5">
        <v>25</v>
      </c>
      <c r="T8" s="8" t="str">
        <f t="shared" si="6"/>
        <v/>
      </c>
      <c r="U8" s="9" t="str">
        <f t="shared" si="7"/>
        <v/>
      </c>
      <c r="V8" s="8">
        <f t="shared" si="8"/>
        <v>0</v>
      </c>
      <c r="W8" s="40">
        <f t="shared" si="9"/>
        <v>0</v>
      </c>
      <c r="X8" s="9">
        <f t="shared" si="1"/>
        <v>0</v>
      </c>
      <c r="Y8" s="9">
        <f t="shared" si="2"/>
        <v>0</v>
      </c>
      <c r="Z8" s="9">
        <f t="shared" si="3"/>
        <v>0</v>
      </c>
      <c r="AA8" s="9">
        <f t="shared" si="10"/>
        <v>0</v>
      </c>
      <c r="AB8" s="9">
        <f t="shared" si="4"/>
        <v>0</v>
      </c>
      <c r="AC8" s="9">
        <f t="shared" si="4"/>
        <v>0</v>
      </c>
      <c r="AD8" s="8">
        <f t="shared" si="11"/>
        <v>0</v>
      </c>
    </row>
    <row r="9" spans="1:30" x14ac:dyDescent="0.25">
      <c r="A9" s="7" t="s">
        <v>14</v>
      </c>
      <c r="B9" s="5">
        <v>25</v>
      </c>
      <c r="C9" s="6" t="s">
        <v>116</v>
      </c>
      <c r="D9" s="7" t="s">
        <v>16</v>
      </c>
      <c r="E9" s="7" t="s">
        <v>56</v>
      </c>
      <c r="F9" s="7" t="s">
        <v>57</v>
      </c>
      <c r="G9" s="12">
        <v>47801956</v>
      </c>
      <c r="H9" s="26">
        <v>22019938.879937913</v>
      </c>
      <c r="I9" s="25">
        <v>0.46064932740279319</v>
      </c>
      <c r="J9" s="25">
        <v>-0.15466374696132829</v>
      </c>
      <c r="K9" s="26">
        <v>-3405686.255030632</v>
      </c>
      <c r="M9" s="5">
        <v>14</v>
      </c>
      <c r="N9" s="6" t="s">
        <v>182</v>
      </c>
      <c r="O9" s="9">
        <f t="shared" si="0"/>
        <v>0</v>
      </c>
      <c r="P9" s="9">
        <f t="shared" si="0"/>
        <v>0</v>
      </c>
      <c r="Q9" s="9">
        <f t="shared" si="0"/>
        <v>151966773</v>
      </c>
      <c r="R9" s="8">
        <f t="shared" si="5"/>
        <v>151966773</v>
      </c>
      <c r="S9" s="5">
        <v>161</v>
      </c>
      <c r="T9" s="8">
        <f t="shared" si="6"/>
        <v>943893</v>
      </c>
      <c r="U9" s="9">
        <f t="shared" si="7"/>
        <v>94751222.796790987</v>
      </c>
      <c r="V9" s="8">
        <f t="shared" si="8"/>
        <v>57215550.203209013</v>
      </c>
      <c r="W9" s="40">
        <f t="shared" si="9"/>
        <v>-0.3765003959333203</v>
      </c>
      <c r="X9" s="9">
        <f t="shared" si="1"/>
        <v>0</v>
      </c>
      <c r="Y9" s="9">
        <f t="shared" si="2"/>
        <v>0</v>
      </c>
      <c r="Z9" s="9">
        <f t="shared" si="3"/>
        <v>147742096.71060002</v>
      </c>
      <c r="AA9" s="9">
        <f t="shared" si="10"/>
        <v>0</v>
      </c>
      <c r="AB9" s="9">
        <f t="shared" si="4"/>
        <v>0</v>
      </c>
      <c r="AC9" s="9">
        <f t="shared" si="4"/>
        <v>-55624957.907559805</v>
      </c>
      <c r="AD9" s="8">
        <f t="shared" si="11"/>
        <v>-55624957.907559805</v>
      </c>
    </row>
    <row r="10" spans="1:30" x14ac:dyDescent="0.25">
      <c r="A10" s="7" t="s">
        <v>14</v>
      </c>
      <c r="B10" s="5">
        <v>25</v>
      </c>
      <c r="C10" s="6" t="s">
        <v>132</v>
      </c>
      <c r="D10" s="7" t="s">
        <v>31</v>
      </c>
      <c r="E10" s="7" t="s">
        <v>133</v>
      </c>
      <c r="F10" s="7" t="s">
        <v>134</v>
      </c>
      <c r="G10" s="12">
        <v>37133551</v>
      </c>
      <c r="H10" s="26">
        <v>17105545.292227317</v>
      </c>
      <c r="I10" s="25">
        <v>0.46064932740279319</v>
      </c>
      <c r="J10" s="25">
        <v>-0.15466374696132829</v>
      </c>
      <c r="K10" s="26">
        <v>-2645607.7287125862</v>
      </c>
      <c r="M10" s="5">
        <v>18</v>
      </c>
      <c r="N10" s="6" t="s">
        <v>183</v>
      </c>
      <c r="O10" s="9">
        <f t="shared" si="0"/>
        <v>3777881</v>
      </c>
      <c r="P10" s="9">
        <f t="shared" si="0"/>
        <v>1142944532</v>
      </c>
      <c r="Q10" s="9">
        <f t="shared" si="0"/>
        <v>4903458</v>
      </c>
      <c r="R10" s="8">
        <f t="shared" si="5"/>
        <v>1151625871</v>
      </c>
      <c r="S10" s="5">
        <v>1078</v>
      </c>
      <c r="T10" s="8">
        <f t="shared" si="6"/>
        <v>1068298.581632653</v>
      </c>
      <c r="U10" s="9">
        <f t="shared" si="7"/>
        <v>634421230.9002527</v>
      </c>
      <c r="V10" s="8">
        <f t="shared" si="8"/>
        <v>517204640.0997473</v>
      </c>
      <c r="W10" s="40">
        <f t="shared" si="9"/>
        <v>-0.4491082157182168</v>
      </c>
      <c r="X10" s="9">
        <f t="shared" si="1"/>
        <v>2676008.6959871901</v>
      </c>
      <c r="Y10" s="9">
        <f t="shared" si="2"/>
        <v>866050599</v>
      </c>
      <c r="Z10" s="9">
        <f t="shared" si="3"/>
        <v>0</v>
      </c>
      <c r="AA10" s="9">
        <f t="shared" si="10"/>
        <v>-1201817.4907012391</v>
      </c>
      <c r="AB10" s="9">
        <f t="shared" si="4"/>
        <v>-388950439.23858285</v>
      </c>
      <c r="AC10" s="9">
        <f t="shared" si="4"/>
        <v>0</v>
      </c>
      <c r="AD10" s="8">
        <f t="shared" si="11"/>
        <v>-390152256.72928411</v>
      </c>
    </row>
    <row r="11" spans="1:30" x14ac:dyDescent="0.25">
      <c r="A11" s="7" t="s">
        <v>14</v>
      </c>
      <c r="B11" s="5">
        <v>39</v>
      </c>
      <c r="C11" s="6" t="s">
        <v>159</v>
      </c>
      <c r="D11" s="7" t="s">
        <v>38</v>
      </c>
      <c r="E11" s="7" t="s">
        <v>105</v>
      </c>
      <c r="F11" s="7" t="s">
        <v>106</v>
      </c>
      <c r="G11" s="12">
        <v>6500975</v>
      </c>
      <c r="H11" s="26">
        <v>4840348.4804299818</v>
      </c>
      <c r="I11" s="25">
        <v>0.74455731339221909</v>
      </c>
      <c r="J11" s="25">
        <v>0</v>
      </c>
      <c r="K11" s="26">
        <v>0</v>
      </c>
      <c r="M11" s="5">
        <v>21</v>
      </c>
      <c r="N11" s="6" t="s">
        <v>184</v>
      </c>
      <c r="O11" s="9">
        <f t="shared" si="0"/>
        <v>0</v>
      </c>
      <c r="P11" s="9">
        <f t="shared" si="0"/>
        <v>0</v>
      </c>
      <c r="Q11" s="9">
        <f t="shared" si="0"/>
        <v>0</v>
      </c>
      <c r="R11" s="8">
        <f t="shared" si="5"/>
        <v>0</v>
      </c>
      <c r="S11" s="5">
        <v>112</v>
      </c>
      <c r="T11" s="8" t="str">
        <f t="shared" si="6"/>
        <v/>
      </c>
      <c r="U11" s="9" t="str">
        <f t="shared" si="7"/>
        <v/>
      </c>
      <c r="V11" s="8">
        <f t="shared" si="8"/>
        <v>0</v>
      </c>
      <c r="W11" s="40">
        <f t="shared" si="9"/>
        <v>0</v>
      </c>
      <c r="X11" s="9">
        <f t="shared" si="1"/>
        <v>0</v>
      </c>
      <c r="Y11" s="9">
        <f t="shared" si="2"/>
        <v>0</v>
      </c>
      <c r="Z11" s="9">
        <f t="shared" si="3"/>
        <v>0</v>
      </c>
      <c r="AA11" s="9">
        <f t="shared" si="10"/>
        <v>0</v>
      </c>
      <c r="AB11" s="9">
        <f t="shared" si="4"/>
        <v>0</v>
      </c>
      <c r="AC11" s="9">
        <f t="shared" si="4"/>
        <v>0</v>
      </c>
      <c r="AD11" s="8">
        <f t="shared" si="11"/>
        <v>0</v>
      </c>
    </row>
    <row r="12" spans="1:30" x14ac:dyDescent="0.25">
      <c r="A12" s="7" t="s">
        <v>14</v>
      </c>
      <c r="B12">
        <v>6</v>
      </c>
      <c r="C12" s="7" t="s">
        <v>30</v>
      </c>
      <c r="D12" s="7" t="s">
        <v>31</v>
      </c>
      <c r="E12" s="7" t="s">
        <v>31</v>
      </c>
      <c r="F12" s="7" t="s">
        <v>36</v>
      </c>
      <c r="G12" s="9">
        <v>18489075.140153743</v>
      </c>
      <c r="H12" s="26">
        <v>13237084.284888836</v>
      </c>
      <c r="I12" s="25">
        <v>0.7159408561297439</v>
      </c>
      <c r="J12" s="25">
        <v>-0.19750941648258191</v>
      </c>
      <c r="K12" s="26">
        <v>-2614448.7930391491</v>
      </c>
      <c r="M12" s="5">
        <v>22</v>
      </c>
      <c r="N12" s="6" t="s">
        <v>185</v>
      </c>
      <c r="O12" s="9">
        <f t="shared" si="0"/>
        <v>69896649</v>
      </c>
      <c r="P12" s="9">
        <f t="shared" si="0"/>
        <v>0</v>
      </c>
      <c r="Q12" s="9">
        <f t="shared" si="0"/>
        <v>0</v>
      </c>
      <c r="R12" s="8">
        <f t="shared" si="5"/>
        <v>69896649</v>
      </c>
      <c r="S12" s="5">
        <v>461</v>
      </c>
      <c r="T12" s="8">
        <f t="shared" si="6"/>
        <v>151619.62906724511</v>
      </c>
      <c r="U12" s="9">
        <f t="shared" si="7"/>
        <v>271306296.33118409</v>
      </c>
      <c r="V12" s="8">
        <f t="shared" si="8"/>
        <v>0</v>
      </c>
      <c r="W12" s="40">
        <f t="shared" si="9"/>
        <v>0</v>
      </c>
      <c r="X12" s="9">
        <f t="shared" si="1"/>
        <v>59668681.758379586</v>
      </c>
      <c r="Y12" s="9">
        <f t="shared" si="2"/>
        <v>0</v>
      </c>
      <c r="Z12" s="9">
        <f t="shared" si="3"/>
        <v>0</v>
      </c>
      <c r="AA12" s="9">
        <f t="shared" si="10"/>
        <v>0</v>
      </c>
      <c r="AB12" s="9">
        <f t="shared" si="4"/>
        <v>0</v>
      </c>
      <c r="AC12" s="9">
        <f t="shared" si="4"/>
        <v>0</v>
      </c>
      <c r="AD12" s="8">
        <f t="shared" si="11"/>
        <v>0</v>
      </c>
    </row>
    <row r="13" spans="1:30" x14ac:dyDescent="0.25">
      <c r="A13" s="7" t="s">
        <v>14</v>
      </c>
      <c r="B13">
        <v>9</v>
      </c>
      <c r="C13" s="7" t="s">
        <v>35</v>
      </c>
      <c r="D13" s="7" t="s">
        <v>31</v>
      </c>
      <c r="E13" s="7" t="s">
        <v>31</v>
      </c>
      <c r="F13" s="7" t="s">
        <v>36</v>
      </c>
      <c r="G13" s="9">
        <v>23021.683029306128</v>
      </c>
      <c r="H13" s="26">
        <v>18944.818380094803</v>
      </c>
      <c r="I13" s="25">
        <v>0.82291196329905336</v>
      </c>
      <c r="J13" s="25">
        <v>0</v>
      </c>
      <c r="K13" s="26">
        <v>0</v>
      </c>
      <c r="M13" s="5">
        <v>23</v>
      </c>
      <c r="N13" s="6" t="s">
        <v>186</v>
      </c>
      <c r="O13" s="9">
        <f t="shared" si="0"/>
        <v>101694136</v>
      </c>
      <c r="P13" s="9">
        <f t="shared" si="0"/>
        <v>0</v>
      </c>
      <c r="Q13" s="9">
        <f t="shared" si="0"/>
        <v>0</v>
      </c>
      <c r="R13" s="8">
        <f t="shared" si="5"/>
        <v>101694136</v>
      </c>
      <c r="S13" s="5">
        <v>710</v>
      </c>
      <c r="T13" s="8">
        <f t="shared" si="6"/>
        <v>143231.17746478872</v>
      </c>
      <c r="U13" s="9">
        <f t="shared" si="7"/>
        <v>417847007.36473042</v>
      </c>
      <c r="V13" s="8">
        <f t="shared" si="8"/>
        <v>0</v>
      </c>
      <c r="W13" s="40">
        <f t="shared" si="9"/>
        <v>0</v>
      </c>
      <c r="X13" s="9">
        <f t="shared" si="1"/>
        <v>82357713.328193799</v>
      </c>
      <c r="Y13" s="9">
        <f t="shared" si="2"/>
        <v>0</v>
      </c>
      <c r="Z13" s="9">
        <f t="shared" si="3"/>
        <v>0</v>
      </c>
      <c r="AA13" s="9">
        <f t="shared" si="10"/>
        <v>0</v>
      </c>
      <c r="AB13" s="9">
        <f t="shared" si="4"/>
        <v>0</v>
      </c>
      <c r="AC13" s="9">
        <f t="shared" si="4"/>
        <v>0</v>
      </c>
      <c r="AD13" s="8">
        <f t="shared" si="11"/>
        <v>0</v>
      </c>
    </row>
    <row r="14" spans="1:30" x14ac:dyDescent="0.25">
      <c r="A14" s="7" t="s">
        <v>10</v>
      </c>
      <c r="B14" s="5">
        <v>18</v>
      </c>
      <c r="C14" s="7" t="s">
        <v>214</v>
      </c>
      <c r="D14" s="7" t="s">
        <v>16</v>
      </c>
      <c r="E14" s="7" t="s">
        <v>215</v>
      </c>
      <c r="F14" s="7" t="s">
        <v>134</v>
      </c>
      <c r="G14" s="9">
        <v>1115756645</v>
      </c>
      <c r="H14" s="9">
        <v>843036361</v>
      </c>
      <c r="I14" s="45">
        <v>0.75557368605230224</v>
      </c>
      <c r="J14" s="25">
        <v>-0.4491082157182168</v>
      </c>
      <c r="K14" s="26">
        <v>-378614555.8742885</v>
      </c>
      <c r="M14" s="5">
        <v>24</v>
      </c>
      <c r="N14" s="6" t="s">
        <v>187</v>
      </c>
      <c r="O14" s="9">
        <f t="shared" si="0"/>
        <v>16029837</v>
      </c>
      <c r="P14" s="9">
        <f t="shared" si="0"/>
        <v>0</v>
      </c>
      <c r="Q14" s="9">
        <f t="shared" si="0"/>
        <v>0</v>
      </c>
      <c r="R14" s="8">
        <f t="shared" si="5"/>
        <v>16029837</v>
      </c>
      <c r="S14" s="5">
        <v>106</v>
      </c>
      <c r="T14" s="8">
        <f t="shared" si="6"/>
        <v>151224.87735849057</v>
      </c>
      <c r="U14" s="9">
        <f t="shared" si="7"/>
        <v>62382792.64881891</v>
      </c>
      <c r="V14" s="8">
        <f t="shared" si="8"/>
        <v>0</v>
      </c>
      <c r="W14" s="40">
        <f t="shared" si="9"/>
        <v>0</v>
      </c>
      <c r="X14" s="9">
        <f t="shared" si="1"/>
        <v>8517248.9066709243</v>
      </c>
      <c r="Y14" s="9">
        <f t="shared" si="2"/>
        <v>0</v>
      </c>
      <c r="Z14" s="9">
        <f t="shared" si="3"/>
        <v>0</v>
      </c>
      <c r="AA14" s="9">
        <f t="shared" si="10"/>
        <v>0</v>
      </c>
      <c r="AB14" s="9">
        <f t="shared" si="4"/>
        <v>0</v>
      </c>
      <c r="AC14" s="9">
        <f t="shared" si="4"/>
        <v>0</v>
      </c>
      <c r="AD14" s="8">
        <f t="shared" si="11"/>
        <v>0</v>
      </c>
    </row>
    <row r="15" spans="1:30" x14ac:dyDescent="0.25">
      <c r="A15" s="7" t="s">
        <v>10</v>
      </c>
      <c r="B15" s="5">
        <v>10</v>
      </c>
      <c r="C15" s="7" t="s">
        <v>216</v>
      </c>
      <c r="D15" s="7" t="s">
        <v>217</v>
      </c>
      <c r="E15" s="7" t="s">
        <v>218</v>
      </c>
      <c r="F15" s="7" t="s">
        <v>219</v>
      </c>
      <c r="G15" s="9">
        <v>85225.41</v>
      </c>
      <c r="H15" s="9">
        <v>28825.409999999996</v>
      </c>
      <c r="I15" s="45">
        <v>0.33822553625732038</v>
      </c>
      <c r="J15" s="25">
        <v>-0.54808979038893302</v>
      </c>
      <c r="K15" s="26">
        <v>-15798.912924775052</v>
      </c>
      <c r="M15" s="5">
        <v>25</v>
      </c>
      <c r="N15" s="6" t="s">
        <v>188</v>
      </c>
      <c r="O15" s="9">
        <f t="shared" si="0"/>
        <v>84935507</v>
      </c>
      <c r="P15" s="9">
        <f t="shared" si="0"/>
        <v>0</v>
      </c>
      <c r="Q15" s="9">
        <f t="shared" si="0"/>
        <v>0</v>
      </c>
      <c r="R15" s="8">
        <f t="shared" si="5"/>
        <v>84935507</v>
      </c>
      <c r="S15" s="5">
        <v>122</v>
      </c>
      <c r="T15" s="8">
        <f t="shared" si="6"/>
        <v>696192.6803278689</v>
      </c>
      <c r="U15" s="9">
        <f t="shared" si="7"/>
        <v>71799063.237319872</v>
      </c>
      <c r="V15" s="8">
        <f t="shared" si="8"/>
        <v>13136443.762680128</v>
      </c>
      <c r="W15" s="40">
        <f t="shared" si="9"/>
        <v>-0.15466374696132829</v>
      </c>
      <c r="X15" s="9">
        <f t="shared" si="1"/>
        <v>39125484.17216523</v>
      </c>
      <c r="Y15" s="9">
        <f t="shared" si="2"/>
        <v>0</v>
      </c>
      <c r="Z15" s="9">
        <f t="shared" si="3"/>
        <v>0</v>
      </c>
      <c r="AA15" s="9">
        <f t="shared" si="10"/>
        <v>-6051293.9837432178</v>
      </c>
      <c r="AB15" s="9">
        <f t="shared" si="4"/>
        <v>0</v>
      </c>
      <c r="AC15" s="9">
        <f t="shared" si="4"/>
        <v>0</v>
      </c>
      <c r="AD15" s="8">
        <f t="shared" si="11"/>
        <v>-6051293.9837432178</v>
      </c>
    </row>
    <row r="16" spans="1:30" x14ac:dyDescent="0.25">
      <c r="A16" s="7" t="s">
        <v>10</v>
      </c>
      <c r="B16" s="5">
        <v>18</v>
      </c>
      <c r="C16" s="7" t="s">
        <v>220</v>
      </c>
      <c r="D16" s="7" t="s">
        <v>31</v>
      </c>
      <c r="E16" s="7" t="s">
        <v>221</v>
      </c>
      <c r="F16" s="7" t="s">
        <v>222</v>
      </c>
      <c r="G16" s="9">
        <v>27187887</v>
      </c>
      <c r="H16" s="9">
        <v>23014238</v>
      </c>
      <c r="I16" s="45">
        <v>0.84648865871775913</v>
      </c>
      <c r="J16" s="25">
        <v>-0.4491082157182168</v>
      </c>
      <c r="K16" s="26">
        <v>-10335883.364294382</v>
      </c>
      <c r="M16" s="5">
        <v>26</v>
      </c>
      <c r="N16" s="6" t="s">
        <v>189</v>
      </c>
      <c r="O16" s="9">
        <f t="shared" si="0"/>
        <v>0</v>
      </c>
      <c r="P16" s="9">
        <f t="shared" si="0"/>
        <v>0</v>
      </c>
      <c r="Q16" s="9">
        <f t="shared" si="0"/>
        <v>0</v>
      </c>
      <c r="R16" s="8">
        <f t="shared" si="5"/>
        <v>0</v>
      </c>
      <c r="S16" s="5">
        <v>74</v>
      </c>
      <c r="T16" s="8" t="str">
        <f t="shared" si="6"/>
        <v/>
      </c>
      <c r="U16" s="9" t="str">
        <f t="shared" si="7"/>
        <v/>
      </c>
      <c r="V16" s="8">
        <f t="shared" si="8"/>
        <v>0</v>
      </c>
      <c r="W16" s="40">
        <f t="shared" si="9"/>
        <v>0</v>
      </c>
      <c r="X16" s="9">
        <f t="shared" si="1"/>
        <v>0</v>
      </c>
      <c r="Y16" s="9">
        <f t="shared" si="2"/>
        <v>0</v>
      </c>
      <c r="Z16" s="9">
        <f t="shared" si="3"/>
        <v>0</v>
      </c>
      <c r="AA16" s="9">
        <f t="shared" si="10"/>
        <v>0</v>
      </c>
      <c r="AB16" s="9">
        <f t="shared" si="4"/>
        <v>0</v>
      </c>
      <c r="AC16" s="9">
        <f t="shared" si="4"/>
        <v>0</v>
      </c>
      <c r="AD16" s="8">
        <f t="shared" si="11"/>
        <v>0</v>
      </c>
    </row>
    <row r="17" spans="1:30" x14ac:dyDescent="0.25">
      <c r="A17" s="7" t="s">
        <v>10</v>
      </c>
      <c r="B17" s="7">
        <v>6</v>
      </c>
      <c r="C17" s="7" t="s">
        <v>30</v>
      </c>
      <c r="D17" s="7" t="s">
        <v>31</v>
      </c>
      <c r="E17" s="7" t="s">
        <v>31</v>
      </c>
      <c r="F17" s="7" t="s">
        <v>36</v>
      </c>
      <c r="G17" s="9">
        <v>181876788.14883912</v>
      </c>
      <c r="H17" s="26">
        <v>170869388.1350407</v>
      </c>
      <c r="I17" s="45">
        <v>0.9394788080115507</v>
      </c>
      <c r="J17" s="25">
        <v>-0.19750941648258191</v>
      </c>
      <c r="K17" s="26">
        <v>-33748313.145287693</v>
      </c>
      <c r="M17" s="5">
        <v>28</v>
      </c>
      <c r="N17" s="6" t="s">
        <v>190</v>
      </c>
      <c r="O17" s="9">
        <f t="shared" si="0"/>
        <v>0</v>
      </c>
      <c r="P17" s="9">
        <f t="shared" si="0"/>
        <v>1509104.8394730473</v>
      </c>
      <c r="Q17" s="9">
        <f t="shared" si="0"/>
        <v>4178365.1605269527</v>
      </c>
      <c r="R17" s="8">
        <f t="shared" si="5"/>
        <v>5687470</v>
      </c>
      <c r="S17" s="5">
        <v>34</v>
      </c>
      <c r="T17" s="8">
        <f t="shared" si="6"/>
        <v>167278.5294117647</v>
      </c>
      <c r="U17" s="9">
        <f t="shared" si="7"/>
        <v>20009575.000564557</v>
      </c>
      <c r="V17" s="8">
        <f t="shared" si="8"/>
        <v>0</v>
      </c>
      <c r="W17" s="40">
        <f t="shared" si="9"/>
        <v>0</v>
      </c>
      <c r="X17" s="9">
        <f t="shared" si="1"/>
        <v>0</v>
      </c>
      <c r="Y17" s="9">
        <f t="shared" si="2"/>
        <v>1484193.1127200203</v>
      </c>
      <c r="Z17" s="9">
        <f t="shared" si="3"/>
        <v>3810887.5135859149</v>
      </c>
      <c r="AA17" s="9">
        <f t="shared" si="10"/>
        <v>0</v>
      </c>
      <c r="AB17" s="9">
        <f t="shared" si="4"/>
        <v>0</v>
      </c>
      <c r="AC17" s="9">
        <f t="shared" si="4"/>
        <v>0</v>
      </c>
      <c r="AD17" s="8">
        <f t="shared" si="11"/>
        <v>0</v>
      </c>
    </row>
    <row r="18" spans="1:30" x14ac:dyDescent="0.25">
      <c r="A18" s="7" t="s">
        <v>10</v>
      </c>
      <c r="B18" s="7">
        <v>9</v>
      </c>
      <c r="C18" s="7" t="s">
        <v>35</v>
      </c>
      <c r="D18" s="7" t="s">
        <v>31</v>
      </c>
      <c r="E18" s="7" t="s">
        <v>31</v>
      </c>
      <c r="F18" s="7" t="s">
        <v>36</v>
      </c>
      <c r="G18" s="9">
        <v>1494478.3804615377</v>
      </c>
      <c r="H18" s="26">
        <v>1252450.5174464486</v>
      </c>
      <c r="I18" s="45">
        <v>0.83805194763650981</v>
      </c>
      <c r="J18" s="25">
        <v>0</v>
      </c>
      <c r="K18" s="26">
        <v>0</v>
      </c>
      <c r="M18" s="5">
        <v>29</v>
      </c>
      <c r="N18" s="6" t="s">
        <v>191</v>
      </c>
      <c r="O18" s="9">
        <f t="shared" si="0"/>
        <v>0</v>
      </c>
      <c r="P18" s="9">
        <f t="shared" si="0"/>
        <v>0</v>
      </c>
      <c r="Q18" s="9">
        <f t="shared" si="0"/>
        <v>0</v>
      </c>
      <c r="R18" s="8">
        <f t="shared" si="5"/>
        <v>0</v>
      </c>
      <c r="S18" s="5">
        <v>48</v>
      </c>
      <c r="T18" s="8" t="str">
        <f t="shared" si="6"/>
        <v/>
      </c>
      <c r="U18" s="9" t="str">
        <f t="shared" si="7"/>
        <v/>
      </c>
      <c r="V18" s="8">
        <f t="shared" si="8"/>
        <v>0</v>
      </c>
      <c r="W18" s="40">
        <f t="shared" si="9"/>
        <v>0</v>
      </c>
      <c r="X18" s="9">
        <f t="shared" si="1"/>
        <v>0</v>
      </c>
      <c r="Y18" s="9">
        <f t="shared" si="2"/>
        <v>0</v>
      </c>
      <c r="Z18" s="9">
        <f t="shared" si="3"/>
        <v>0</v>
      </c>
      <c r="AA18" s="9">
        <f t="shared" si="10"/>
        <v>0</v>
      </c>
      <c r="AB18" s="9">
        <f t="shared" si="4"/>
        <v>0</v>
      </c>
      <c r="AC18" s="9">
        <f t="shared" si="4"/>
        <v>0</v>
      </c>
      <c r="AD18" s="8">
        <f t="shared" si="11"/>
        <v>0</v>
      </c>
    </row>
    <row r="19" spans="1:30" x14ac:dyDescent="0.25">
      <c r="A19" s="7" t="s">
        <v>10</v>
      </c>
      <c r="B19" s="7">
        <v>28</v>
      </c>
      <c r="C19" s="7" t="s">
        <v>409</v>
      </c>
      <c r="D19" s="7" t="s">
        <v>31</v>
      </c>
      <c r="E19" s="7" t="s">
        <v>31</v>
      </c>
      <c r="F19" s="7" t="s">
        <v>36</v>
      </c>
      <c r="G19" s="9">
        <v>1509104.8394730473</v>
      </c>
      <c r="H19" s="26">
        <v>1484193.1127200203</v>
      </c>
      <c r="I19" s="45">
        <v>0.98349238164147312</v>
      </c>
      <c r="J19" s="25">
        <v>0</v>
      </c>
      <c r="K19" s="26">
        <v>0</v>
      </c>
      <c r="M19" s="5">
        <v>31</v>
      </c>
      <c r="N19" s="6" t="s">
        <v>192</v>
      </c>
      <c r="O19" s="9">
        <f t="shared" si="0"/>
        <v>0</v>
      </c>
      <c r="P19" s="9">
        <f t="shared" si="0"/>
        <v>0</v>
      </c>
      <c r="Q19" s="9">
        <f t="shared" si="0"/>
        <v>0</v>
      </c>
      <c r="R19" s="8">
        <f t="shared" si="5"/>
        <v>0</v>
      </c>
      <c r="S19" s="5">
        <v>76</v>
      </c>
      <c r="T19" s="8" t="str">
        <f t="shared" si="6"/>
        <v/>
      </c>
      <c r="U19" s="9" t="str">
        <f t="shared" si="7"/>
        <v/>
      </c>
      <c r="V19" s="8">
        <f t="shared" si="8"/>
        <v>0</v>
      </c>
      <c r="W19" s="40">
        <f t="shared" si="9"/>
        <v>0</v>
      </c>
      <c r="X19" s="9">
        <f t="shared" si="1"/>
        <v>0</v>
      </c>
      <c r="Y19" s="9">
        <f t="shared" si="2"/>
        <v>0</v>
      </c>
      <c r="Z19" s="9">
        <f t="shared" si="3"/>
        <v>0</v>
      </c>
      <c r="AA19" s="9">
        <f t="shared" si="10"/>
        <v>0</v>
      </c>
      <c r="AB19" s="9">
        <f t="shared" si="10"/>
        <v>0</v>
      </c>
      <c r="AC19" s="9">
        <f t="shared" si="10"/>
        <v>0</v>
      </c>
      <c r="AD19" s="8">
        <f t="shared" si="11"/>
        <v>0</v>
      </c>
    </row>
    <row r="20" spans="1:30" x14ac:dyDescent="0.25">
      <c r="A20" s="7" t="s">
        <v>11</v>
      </c>
      <c r="B20" s="5">
        <v>14</v>
      </c>
      <c r="C20" s="7" t="s">
        <v>244</v>
      </c>
      <c r="D20" s="7" t="s">
        <v>53</v>
      </c>
      <c r="E20" s="7" t="s">
        <v>245</v>
      </c>
      <c r="F20" s="7" t="s">
        <v>246</v>
      </c>
      <c r="G20" s="20">
        <v>151966773</v>
      </c>
      <c r="H20" s="20">
        <v>147742096.71060002</v>
      </c>
      <c r="I20" s="45">
        <v>0.97220000000000018</v>
      </c>
      <c r="J20" s="25">
        <v>-0.3765003959333203</v>
      </c>
      <c r="K20" s="26">
        <v>-55624957.907559805</v>
      </c>
      <c r="M20" s="5">
        <v>32</v>
      </c>
      <c r="N20" s="6" t="s">
        <v>193</v>
      </c>
      <c r="O20" s="9">
        <f t="shared" si="0"/>
        <v>0</v>
      </c>
      <c r="P20" s="9">
        <f t="shared" si="0"/>
        <v>0</v>
      </c>
      <c r="Q20" s="9">
        <f t="shared" si="0"/>
        <v>0</v>
      </c>
      <c r="R20" s="8">
        <f t="shared" si="5"/>
        <v>0</v>
      </c>
      <c r="S20" s="5">
        <v>62</v>
      </c>
      <c r="T20" s="8" t="str">
        <f t="shared" si="6"/>
        <v/>
      </c>
      <c r="U20" s="9" t="str">
        <f t="shared" si="7"/>
        <v/>
      </c>
      <c r="V20" s="8">
        <f t="shared" si="8"/>
        <v>0</v>
      </c>
      <c r="W20" s="40">
        <f t="shared" si="9"/>
        <v>0</v>
      </c>
      <c r="X20" s="9">
        <f t="shared" si="1"/>
        <v>0</v>
      </c>
      <c r="Y20" s="9">
        <f t="shared" si="2"/>
        <v>0</v>
      </c>
      <c r="Z20" s="9">
        <f t="shared" si="3"/>
        <v>0</v>
      </c>
      <c r="AA20" s="9">
        <f t="shared" si="10"/>
        <v>0</v>
      </c>
      <c r="AB20" s="9">
        <f t="shared" si="10"/>
        <v>0</v>
      </c>
      <c r="AC20" s="9">
        <f t="shared" si="10"/>
        <v>0</v>
      </c>
      <c r="AD20" s="8">
        <f t="shared" si="11"/>
        <v>0</v>
      </c>
    </row>
    <row r="21" spans="1:30" x14ac:dyDescent="0.25">
      <c r="A21" s="7" t="s">
        <v>11</v>
      </c>
      <c r="B21" s="5">
        <v>18</v>
      </c>
      <c r="C21" s="7" t="s">
        <v>214</v>
      </c>
      <c r="D21" s="7" t="s">
        <v>16</v>
      </c>
      <c r="E21" s="7" t="s">
        <v>215</v>
      </c>
      <c r="F21" s="7" t="s">
        <v>134</v>
      </c>
      <c r="G21" s="20">
        <v>4903458</v>
      </c>
      <c r="H21" s="20">
        <v>0</v>
      </c>
      <c r="I21" s="45">
        <v>0</v>
      </c>
      <c r="J21" s="25">
        <v>-0.4491082157182168</v>
      </c>
      <c r="K21" s="26">
        <v>0</v>
      </c>
      <c r="M21" s="5">
        <v>33</v>
      </c>
      <c r="N21" s="6" t="s">
        <v>194</v>
      </c>
      <c r="O21" s="9">
        <f t="shared" si="0"/>
        <v>0</v>
      </c>
      <c r="P21" s="9">
        <f t="shared" si="0"/>
        <v>0</v>
      </c>
      <c r="Q21" s="9">
        <f t="shared" si="0"/>
        <v>0</v>
      </c>
      <c r="R21" s="8">
        <f t="shared" si="5"/>
        <v>0</v>
      </c>
      <c r="S21" s="5">
        <v>251</v>
      </c>
      <c r="T21" s="8" t="str">
        <f t="shared" si="6"/>
        <v/>
      </c>
      <c r="U21" s="9" t="str">
        <f t="shared" si="7"/>
        <v/>
      </c>
      <c r="V21" s="8">
        <f t="shared" si="8"/>
        <v>0</v>
      </c>
      <c r="W21" s="40">
        <f t="shared" si="9"/>
        <v>0</v>
      </c>
      <c r="X21" s="9">
        <f t="shared" si="1"/>
        <v>0</v>
      </c>
      <c r="Y21" s="9">
        <f t="shared" si="2"/>
        <v>0</v>
      </c>
      <c r="Z21" s="9">
        <f t="shared" si="3"/>
        <v>0</v>
      </c>
      <c r="AA21" s="9">
        <f t="shared" si="10"/>
        <v>0</v>
      </c>
      <c r="AB21" s="9">
        <f t="shared" si="10"/>
        <v>0</v>
      </c>
      <c r="AC21" s="9">
        <f t="shared" si="10"/>
        <v>0</v>
      </c>
      <c r="AD21" s="8">
        <f t="shared" si="11"/>
        <v>0</v>
      </c>
    </row>
    <row r="22" spans="1:30" x14ac:dyDescent="0.25">
      <c r="A22" s="7" t="s">
        <v>11</v>
      </c>
      <c r="B22" s="5">
        <v>36</v>
      </c>
      <c r="C22" s="7" t="s">
        <v>248</v>
      </c>
      <c r="D22" s="7" t="s">
        <v>153</v>
      </c>
      <c r="E22" s="7" t="s">
        <v>249</v>
      </c>
      <c r="F22" s="7" t="s">
        <v>250</v>
      </c>
      <c r="G22" s="20">
        <v>25293289.000000015</v>
      </c>
      <c r="H22" s="20">
        <v>20740496.980000004</v>
      </c>
      <c r="I22" s="45">
        <v>0.81999999999999973</v>
      </c>
      <c r="J22" s="25">
        <v>0</v>
      </c>
      <c r="K22" s="26">
        <v>0</v>
      </c>
      <c r="M22" s="5">
        <v>34</v>
      </c>
      <c r="N22" s="6" t="s">
        <v>195</v>
      </c>
      <c r="O22" s="9">
        <f t="shared" si="0"/>
        <v>0</v>
      </c>
      <c r="P22" s="9">
        <f t="shared" si="0"/>
        <v>0</v>
      </c>
      <c r="Q22" s="9">
        <f t="shared" si="0"/>
        <v>0</v>
      </c>
      <c r="R22" s="8">
        <f t="shared" si="5"/>
        <v>0</v>
      </c>
      <c r="S22" s="5">
        <v>100</v>
      </c>
      <c r="T22" s="8" t="str">
        <f t="shared" si="6"/>
        <v/>
      </c>
      <c r="U22" s="9" t="str">
        <f t="shared" si="7"/>
        <v/>
      </c>
      <c r="V22" s="8">
        <f t="shared" si="8"/>
        <v>0</v>
      </c>
      <c r="W22" s="40">
        <f t="shared" si="9"/>
        <v>0</v>
      </c>
      <c r="X22" s="9">
        <f t="shared" si="1"/>
        <v>0</v>
      </c>
      <c r="Y22" s="9">
        <f t="shared" si="2"/>
        <v>0</v>
      </c>
      <c r="Z22" s="9">
        <f t="shared" si="3"/>
        <v>0</v>
      </c>
      <c r="AA22" s="9">
        <f t="shared" si="10"/>
        <v>0</v>
      </c>
      <c r="AB22" s="9">
        <f t="shared" si="10"/>
        <v>0</v>
      </c>
      <c r="AC22" s="9">
        <f t="shared" si="10"/>
        <v>0</v>
      </c>
      <c r="AD22" s="8">
        <f t="shared" si="11"/>
        <v>0</v>
      </c>
    </row>
    <row r="23" spans="1:30" x14ac:dyDescent="0.25">
      <c r="A23" s="7" t="s">
        <v>11</v>
      </c>
      <c r="B23" s="5">
        <v>36</v>
      </c>
      <c r="C23" s="7" t="s">
        <v>251</v>
      </c>
      <c r="D23" s="7" t="s">
        <v>153</v>
      </c>
      <c r="E23" s="7" t="s">
        <v>252</v>
      </c>
      <c r="F23" s="7" t="s">
        <v>250</v>
      </c>
      <c r="G23" s="20">
        <v>9259558.0000000037</v>
      </c>
      <c r="H23" s="20">
        <v>7592837.5600000024</v>
      </c>
      <c r="I23" s="45">
        <v>0.82</v>
      </c>
      <c r="J23" s="25">
        <v>0</v>
      </c>
      <c r="K23" s="26">
        <v>0</v>
      </c>
      <c r="M23" s="5">
        <v>35</v>
      </c>
      <c r="N23" s="6" t="s">
        <v>196</v>
      </c>
      <c r="O23" s="9">
        <f t="shared" si="0"/>
        <v>0</v>
      </c>
      <c r="P23" s="9">
        <f t="shared" si="0"/>
        <v>0</v>
      </c>
      <c r="Q23" s="9">
        <f t="shared" si="0"/>
        <v>0</v>
      </c>
      <c r="R23" s="8">
        <f t="shared" si="5"/>
        <v>0</v>
      </c>
      <c r="S23" s="5">
        <v>11</v>
      </c>
      <c r="T23" s="8" t="str">
        <f t="shared" si="6"/>
        <v/>
      </c>
      <c r="U23" s="9" t="str">
        <f t="shared" si="7"/>
        <v/>
      </c>
      <c r="V23" s="8">
        <f t="shared" si="8"/>
        <v>0</v>
      </c>
      <c r="W23" s="40">
        <f t="shared" si="9"/>
        <v>0</v>
      </c>
      <c r="X23" s="9">
        <f t="shared" si="1"/>
        <v>0</v>
      </c>
      <c r="Y23" s="9">
        <f t="shared" si="2"/>
        <v>0</v>
      </c>
      <c r="Z23" s="9">
        <f t="shared" si="3"/>
        <v>0</v>
      </c>
      <c r="AA23" s="9">
        <f t="shared" si="10"/>
        <v>0</v>
      </c>
      <c r="AB23" s="9">
        <f t="shared" si="10"/>
        <v>0</v>
      </c>
      <c r="AC23" s="9">
        <f t="shared" si="10"/>
        <v>0</v>
      </c>
      <c r="AD23" s="8">
        <f t="shared" si="11"/>
        <v>0</v>
      </c>
    </row>
    <row r="24" spans="1:30" x14ac:dyDescent="0.25">
      <c r="A24" s="7" t="s">
        <v>11</v>
      </c>
      <c r="B24" s="7">
        <v>6</v>
      </c>
      <c r="C24" s="7" t="s">
        <v>30</v>
      </c>
      <c r="D24" s="7" t="s">
        <v>31</v>
      </c>
      <c r="E24" s="7" t="s">
        <v>31</v>
      </c>
      <c r="F24" s="7" t="s">
        <v>36</v>
      </c>
      <c r="G24" s="9">
        <v>389257998.71100712</v>
      </c>
      <c r="H24" s="26">
        <v>358697698.52172029</v>
      </c>
      <c r="I24" s="45">
        <v>0.92149088704539273</v>
      </c>
      <c r="J24" s="25">
        <v>-0.19750941648258191</v>
      </c>
      <c r="K24" s="26">
        <v>-70846173.128670052</v>
      </c>
      <c r="M24" s="5">
        <v>36</v>
      </c>
      <c r="N24" s="6" t="s">
        <v>197</v>
      </c>
      <c r="O24" s="9">
        <f t="shared" si="0"/>
        <v>0</v>
      </c>
      <c r="P24" s="9">
        <f t="shared" si="0"/>
        <v>0</v>
      </c>
      <c r="Q24" s="9">
        <f t="shared" si="0"/>
        <v>34552847.000000015</v>
      </c>
      <c r="R24" s="8">
        <f t="shared" si="5"/>
        <v>34552847.000000015</v>
      </c>
      <c r="S24" s="5">
        <v>86</v>
      </c>
      <c r="T24" s="8">
        <f t="shared" si="6"/>
        <v>401777.29069767462</v>
      </c>
      <c r="U24" s="9">
        <f t="shared" si="7"/>
        <v>50612454.413192697</v>
      </c>
      <c r="V24" s="8">
        <f t="shared" si="8"/>
        <v>0</v>
      </c>
      <c r="W24" s="40">
        <f t="shared" si="9"/>
        <v>0</v>
      </c>
      <c r="X24" s="9">
        <f t="shared" si="1"/>
        <v>0</v>
      </c>
      <c r="Y24" s="9">
        <f t="shared" si="2"/>
        <v>0</v>
      </c>
      <c r="Z24" s="9">
        <f t="shared" si="3"/>
        <v>28333334.540000007</v>
      </c>
      <c r="AA24" s="9">
        <f t="shared" si="10"/>
        <v>0</v>
      </c>
      <c r="AB24" s="9">
        <f t="shared" si="10"/>
        <v>0</v>
      </c>
      <c r="AC24" s="9">
        <f t="shared" si="10"/>
        <v>0</v>
      </c>
      <c r="AD24" s="8">
        <f t="shared" si="11"/>
        <v>0</v>
      </c>
    </row>
    <row r="25" spans="1:30" x14ac:dyDescent="0.25">
      <c r="A25" s="7" t="s">
        <v>11</v>
      </c>
      <c r="B25" s="7">
        <v>9</v>
      </c>
      <c r="C25" s="7" t="s">
        <v>35</v>
      </c>
      <c r="D25" s="7" t="s">
        <v>31</v>
      </c>
      <c r="E25" s="7" t="s">
        <v>31</v>
      </c>
      <c r="F25" s="7" t="s">
        <v>36</v>
      </c>
      <c r="G25" s="9">
        <v>6907034.9365091566</v>
      </c>
      <c r="H25" s="26">
        <v>6326687.5329343975</v>
      </c>
      <c r="I25" s="45">
        <v>0.91597734644323814</v>
      </c>
      <c r="J25" s="25">
        <v>0</v>
      </c>
      <c r="K25" s="26">
        <v>0</v>
      </c>
      <c r="M25" s="5">
        <v>39</v>
      </c>
      <c r="N25" s="6" t="s">
        <v>198</v>
      </c>
      <c r="O25" s="9">
        <f t="shared" si="0"/>
        <v>6500975</v>
      </c>
      <c r="P25" s="9">
        <f t="shared" si="0"/>
        <v>0</v>
      </c>
      <c r="Q25" s="9">
        <f t="shared" si="0"/>
        <v>0</v>
      </c>
      <c r="R25" s="8">
        <f t="shared" si="5"/>
        <v>6500975</v>
      </c>
      <c r="S25" s="5">
        <v>43</v>
      </c>
      <c r="T25" s="8">
        <f t="shared" si="6"/>
        <v>151185.46511627908</v>
      </c>
      <c r="U25" s="9">
        <f t="shared" si="7"/>
        <v>25306227.206596348</v>
      </c>
      <c r="V25" s="8">
        <f t="shared" si="8"/>
        <v>0</v>
      </c>
      <c r="W25" s="40">
        <f t="shared" si="9"/>
        <v>0</v>
      </c>
      <c r="X25" s="9">
        <f t="shared" si="1"/>
        <v>4840348.4804299818</v>
      </c>
      <c r="Y25" s="9">
        <f t="shared" si="2"/>
        <v>0</v>
      </c>
      <c r="Z25" s="9">
        <f t="shared" si="3"/>
        <v>0</v>
      </c>
      <c r="AA25" s="9">
        <f t="shared" si="10"/>
        <v>0</v>
      </c>
      <c r="AB25" s="9">
        <f t="shared" si="10"/>
        <v>0</v>
      </c>
      <c r="AC25" s="9">
        <f t="shared" si="10"/>
        <v>0</v>
      </c>
      <c r="AD25" s="8">
        <f t="shared" si="11"/>
        <v>0</v>
      </c>
    </row>
    <row r="26" spans="1:30" x14ac:dyDescent="0.25">
      <c r="A26" s="7" t="s">
        <v>11</v>
      </c>
      <c r="B26" s="7">
        <v>28</v>
      </c>
      <c r="C26" s="7" t="s">
        <v>409</v>
      </c>
      <c r="D26" s="7" t="s">
        <v>31</v>
      </c>
      <c r="E26" s="7" t="s">
        <v>31</v>
      </c>
      <c r="F26" s="7" t="s">
        <v>36</v>
      </c>
      <c r="G26" s="9">
        <v>4178365.1605269527</v>
      </c>
      <c r="H26" s="26">
        <v>3810887.5135859149</v>
      </c>
      <c r="I26" s="45">
        <v>0.91205229011274502</v>
      </c>
      <c r="J26" s="25">
        <v>0</v>
      </c>
      <c r="K26" s="26">
        <v>0</v>
      </c>
      <c r="M26" s="5">
        <v>40</v>
      </c>
      <c r="N26" s="6" t="s">
        <v>199</v>
      </c>
      <c r="O26" s="9">
        <f t="shared" si="0"/>
        <v>0</v>
      </c>
      <c r="P26" s="9">
        <f t="shared" si="0"/>
        <v>0</v>
      </c>
      <c r="Q26" s="9">
        <f t="shared" si="0"/>
        <v>0</v>
      </c>
      <c r="R26" s="8">
        <f t="shared" si="5"/>
        <v>0</v>
      </c>
      <c r="S26" s="5">
        <v>131</v>
      </c>
      <c r="T26" s="8" t="str">
        <f t="shared" si="6"/>
        <v/>
      </c>
      <c r="U26" s="9" t="str">
        <f t="shared" si="7"/>
        <v/>
      </c>
      <c r="V26" s="8">
        <f t="shared" si="8"/>
        <v>0</v>
      </c>
      <c r="W26" s="40">
        <f t="shared" si="9"/>
        <v>0</v>
      </c>
      <c r="X26" s="9">
        <f t="shared" si="1"/>
        <v>0</v>
      </c>
      <c r="Y26" s="9">
        <f t="shared" si="2"/>
        <v>0</v>
      </c>
      <c r="Z26" s="9">
        <f t="shared" si="3"/>
        <v>0</v>
      </c>
      <c r="AA26" s="9">
        <f t="shared" si="10"/>
        <v>0</v>
      </c>
      <c r="AB26" s="9">
        <f t="shared" si="10"/>
        <v>0</v>
      </c>
      <c r="AC26" s="9">
        <f t="shared" si="10"/>
        <v>0</v>
      </c>
      <c r="AD26" s="8">
        <f t="shared" si="11"/>
        <v>0</v>
      </c>
    </row>
    <row r="27" spans="1:30" x14ac:dyDescent="0.25">
      <c r="B27"/>
      <c r="M27" s="49" t="s">
        <v>200</v>
      </c>
      <c r="N27" s="49"/>
      <c r="O27" s="8">
        <f>+SUM(O3:O26)</f>
        <v>1351363767.8071833</v>
      </c>
      <c r="P27" s="8">
        <f t="shared" ref="P27:R27" si="12">+SUM(P3:P26)</f>
        <v>1327910128.7787735</v>
      </c>
      <c r="Q27" s="8">
        <f t="shared" si="12"/>
        <v>591766476.80804324</v>
      </c>
      <c r="R27" s="8">
        <f t="shared" si="12"/>
        <v>3271040373.3940001</v>
      </c>
      <c r="S27" s="19">
        <v>5382</v>
      </c>
      <c r="T27" s="8">
        <f t="shared" si="6"/>
        <v>607774.13106540323</v>
      </c>
      <c r="U27" s="8"/>
      <c r="V27" s="8">
        <f>+SUM(V3:V26)</f>
        <v>1277884264.5492892</v>
      </c>
      <c r="W27" s="40">
        <f>+-IF(R27=0,0,V27/R27)</f>
        <v>-0.39066600184557454</v>
      </c>
      <c r="X27" s="8">
        <f>+SUM(X3:X26)</f>
        <v>1087006344.9398241</v>
      </c>
      <c r="Y27" s="8">
        <f t="shared" ref="Y27:Z27" si="13">+SUM(Y3:Y26)</f>
        <v>1039685456.1752071</v>
      </c>
      <c r="Z27" s="8">
        <f t="shared" si="13"/>
        <v>544910704.81884062</v>
      </c>
      <c r="AA27" s="8">
        <f>+SUM(AA3:AA26)</f>
        <v>-489613396.09122759</v>
      </c>
      <c r="AB27" s="8">
        <f t="shared" ref="AB27:AD27" si="14">+SUM(AB3:AB26)</f>
        <v>-422714551.29679531</v>
      </c>
      <c r="AC27" s="8">
        <f t="shared" si="14"/>
        <v>-126471131.03622985</v>
      </c>
      <c r="AD27" s="8">
        <f t="shared" si="14"/>
        <v>-1038799078.4242527</v>
      </c>
    </row>
    <row r="28" spans="1:30" x14ac:dyDescent="0.25">
      <c r="B28"/>
      <c r="J28" s="41"/>
    </row>
    <row r="29" spans="1:30" x14ac:dyDescent="0.25">
      <c r="B29"/>
      <c r="J29" s="41"/>
      <c r="S29" s="2" t="s">
        <v>5804</v>
      </c>
      <c r="T29" s="39">
        <f>+AVERAGE(T3,T5,T7,T9,T12,T13,T14,T15,T17,T24,T25,T6,T10)*1.2</f>
        <v>588516.91178131045</v>
      </c>
      <c r="AA29" s="46"/>
      <c r="AB29" s="46"/>
      <c r="AC29" s="46"/>
      <c r="AD29" s="46"/>
    </row>
    <row r="30" spans="1:30" x14ac:dyDescent="0.25">
      <c r="B30"/>
      <c r="J30" s="41"/>
    </row>
    <row r="31" spans="1:30" x14ac:dyDescent="0.25">
      <c r="B31"/>
      <c r="J31" s="41"/>
      <c r="S31" s="2" t="s">
        <v>5808</v>
      </c>
      <c r="T31" s="39">
        <v>273648</v>
      </c>
    </row>
    <row r="32" spans="1:30" x14ac:dyDescent="0.25">
      <c r="B32"/>
      <c r="J32" s="41"/>
    </row>
    <row r="33" spans="2:20" x14ac:dyDescent="0.25">
      <c r="B33"/>
      <c r="J33" s="41"/>
      <c r="T33" s="16"/>
    </row>
    <row r="34" spans="2:20" x14ac:dyDescent="0.25">
      <c r="B34"/>
      <c r="J34" s="41"/>
      <c r="T34" s="23"/>
    </row>
    <row r="35" spans="2:20" x14ac:dyDescent="0.25">
      <c r="B35"/>
      <c r="J35" s="41"/>
    </row>
    <row r="36" spans="2:20" x14ac:dyDescent="0.25">
      <c r="B36"/>
      <c r="J36" s="41"/>
    </row>
    <row r="37" spans="2:20" x14ac:dyDescent="0.25">
      <c r="B37"/>
      <c r="J37" s="41"/>
    </row>
    <row r="38" spans="2:20" x14ac:dyDescent="0.25">
      <c r="B38"/>
      <c r="J38" s="41"/>
    </row>
    <row r="39" spans="2:20" x14ac:dyDescent="0.25">
      <c r="B39"/>
      <c r="J39" s="41"/>
    </row>
    <row r="40" spans="2:20" x14ac:dyDescent="0.25">
      <c r="B40"/>
      <c r="J40" s="41"/>
    </row>
    <row r="41" spans="2:20" x14ac:dyDescent="0.25">
      <c r="B41"/>
      <c r="J41" s="41"/>
    </row>
    <row r="42" spans="2:20" x14ac:dyDescent="0.25">
      <c r="B42"/>
      <c r="J42" s="41"/>
    </row>
    <row r="43" spans="2:20" x14ac:dyDescent="0.25">
      <c r="B43"/>
      <c r="J43" s="41"/>
    </row>
    <row r="44" spans="2:20" x14ac:dyDescent="0.25">
      <c r="B44"/>
      <c r="J44" s="41"/>
    </row>
    <row r="45" spans="2:20" x14ac:dyDescent="0.25">
      <c r="B45"/>
      <c r="J45" s="41"/>
    </row>
    <row r="46" spans="2:20" x14ac:dyDescent="0.25">
      <c r="B46"/>
      <c r="J46" s="41"/>
    </row>
    <row r="47" spans="2:20" x14ac:dyDescent="0.25">
      <c r="B47"/>
      <c r="J47" s="41"/>
    </row>
    <row r="48" spans="2:20" x14ac:dyDescent="0.25">
      <c r="B48"/>
      <c r="J48" s="41"/>
    </row>
    <row r="49" spans="2:10" x14ac:dyDescent="0.25">
      <c r="B49"/>
      <c r="J49" s="41"/>
    </row>
    <row r="50" spans="2:10" x14ac:dyDescent="0.25">
      <c r="B50"/>
      <c r="J50" s="41"/>
    </row>
    <row r="51" spans="2:10" x14ac:dyDescent="0.25">
      <c r="B51"/>
      <c r="J51" s="41"/>
    </row>
    <row r="52" spans="2:10" x14ac:dyDescent="0.25">
      <c r="B52"/>
      <c r="J52" s="41"/>
    </row>
    <row r="53" spans="2:10" x14ac:dyDescent="0.25">
      <c r="B53"/>
      <c r="J53" s="41"/>
    </row>
    <row r="54" spans="2:10" x14ac:dyDescent="0.25">
      <c r="B54"/>
      <c r="J54" s="41"/>
    </row>
    <row r="55" spans="2:10" x14ac:dyDescent="0.25">
      <c r="B55"/>
      <c r="J55" s="41"/>
    </row>
    <row r="56" spans="2:10" x14ac:dyDescent="0.25">
      <c r="B56"/>
      <c r="J56" s="41"/>
    </row>
    <row r="57" spans="2:10" x14ac:dyDescent="0.25">
      <c r="B57"/>
      <c r="J57" s="41"/>
    </row>
    <row r="58" spans="2:10" x14ac:dyDescent="0.25">
      <c r="B58"/>
      <c r="J58" s="41"/>
    </row>
    <row r="59" spans="2:10" x14ac:dyDescent="0.25">
      <c r="B59"/>
      <c r="J59" s="42"/>
    </row>
    <row r="60" spans="2:10" x14ac:dyDescent="0.25">
      <c r="B60"/>
      <c r="J60" s="42"/>
    </row>
    <row r="61" spans="2:10" x14ac:dyDescent="0.25">
      <c r="B61"/>
      <c r="J61" s="42"/>
    </row>
    <row r="62" spans="2:10" x14ac:dyDescent="0.25">
      <c r="B62"/>
      <c r="J62" s="42"/>
    </row>
    <row r="63" spans="2:10" x14ac:dyDescent="0.25">
      <c r="B63"/>
      <c r="J63" s="42"/>
    </row>
    <row r="64" spans="2:10" x14ac:dyDescent="0.25">
      <c r="B64"/>
      <c r="J64" s="42"/>
    </row>
    <row r="65" spans="2:10" x14ac:dyDescent="0.25">
      <c r="B65"/>
      <c r="J65" s="42"/>
    </row>
    <row r="66" spans="2:10" x14ac:dyDescent="0.25">
      <c r="B66"/>
      <c r="J66" s="42"/>
    </row>
    <row r="67" spans="2:10" x14ac:dyDescent="0.25">
      <c r="B67"/>
      <c r="J67" s="41"/>
    </row>
    <row r="68" spans="2:10" x14ac:dyDescent="0.25">
      <c r="B68"/>
      <c r="J68" s="41"/>
    </row>
    <row r="69" spans="2:10" x14ac:dyDescent="0.25">
      <c r="B69"/>
      <c r="J69" s="41"/>
    </row>
    <row r="70" spans="2:10" x14ac:dyDescent="0.25">
      <c r="B70"/>
      <c r="J70" s="41"/>
    </row>
    <row r="71" spans="2:10" x14ac:dyDescent="0.25">
      <c r="B71"/>
      <c r="J71" s="41"/>
    </row>
    <row r="72" spans="2:10" x14ac:dyDescent="0.25">
      <c r="B72"/>
      <c r="J72" s="41"/>
    </row>
    <row r="73" spans="2:10" x14ac:dyDescent="0.25">
      <c r="B73"/>
      <c r="J73" s="41"/>
    </row>
    <row r="74" spans="2:10" x14ac:dyDescent="0.25">
      <c r="B74"/>
      <c r="J74" s="41"/>
    </row>
    <row r="75" spans="2:10" x14ac:dyDescent="0.25">
      <c r="B75"/>
      <c r="J75" s="41"/>
    </row>
    <row r="76" spans="2:10" x14ac:dyDescent="0.25">
      <c r="B76"/>
      <c r="J76" s="41"/>
    </row>
    <row r="77" spans="2:10" x14ac:dyDescent="0.25">
      <c r="B77"/>
      <c r="J77" s="41"/>
    </row>
    <row r="78" spans="2:10" x14ac:dyDescent="0.25">
      <c r="B78"/>
      <c r="J78" s="41"/>
    </row>
    <row r="79" spans="2:10" x14ac:dyDescent="0.25">
      <c r="B79"/>
      <c r="J79" s="41"/>
    </row>
    <row r="80" spans="2:10" x14ac:dyDescent="0.25">
      <c r="B80"/>
      <c r="J80" s="41"/>
    </row>
    <row r="81" spans="2:10" x14ac:dyDescent="0.25">
      <c r="B81"/>
      <c r="J81" s="41"/>
    </row>
    <row r="82" spans="2:10" x14ac:dyDescent="0.25">
      <c r="B82"/>
      <c r="J82" s="41"/>
    </row>
    <row r="83" spans="2:10" x14ac:dyDescent="0.25">
      <c r="B83"/>
      <c r="J83" s="41"/>
    </row>
    <row r="84" spans="2:10" x14ac:dyDescent="0.25">
      <c r="B84"/>
      <c r="J84" s="41"/>
    </row>
    <row r="85" spans="2:10" x14ac:dyDescent="0.25">
      <c r="B85"/>
      <c r="J85" s="41"/>
    </row>
    <row r="86" spans="2:10" x14ac:dyDescent="0.25">
      <c r="B86"/>
      <c r="J86" s="41"/>
    </row>
    <row r="87" spans="2:10" x14ac:dyDescent="0.25">
      <c r="B87"/>
      <c r="J87" s="41"/>
    </row>
    <row r="88" spans="2:10" x14ac:dyDescent="0.25">
      <c r="B88"/>
      <c r="J88" s="41"/>
    </row>
    <row r="89" spans="2:10" x14ac:dyDescent="0.25">
      <c r="B89"/>
      <c r="J89" s="41"/>
    </row>
    <row r="90" spans="2:10" x14ac:dyDescent="0.25">
      <c r="B90"/>
      <c r="J90" s="41"/>
    </row>
    <row r="91" spans="2:10" x14ac:dyDescent="0.25">
      <c r="B91"/>
      <c r="J91" s="41"/>
    </row>
    <row r="92" spans="2:10" x14ac:dyDescent="0.25">
      <c r="B92"/>
      <c r="J92" s="41"/>
    </row>
    <row r="93" spans="2:10" x14ac:dyDescent="0.25">
      <c r="B93"/>
      <c r="J93" s="41"/>
    </row>
    <row r="94" spans="2:10" x14ac:dyDescent="0.25">
      <c r="B94"/>
      <c r="J94" s="41"/>
    </row>
    <row r="95" spans="2:10" x14ac:dyDescent="0.25">
      <c r="B95"/>
      <c r="J95" s="41"/>
    </row>
    <row r="96" spans="2:10" x14ac:dyDescent="0.25">
      <c r="B96"/>
      <c r="J96" s="41"/>
    </row>
    <row r="97" spans="2:10" x14ac:dyDescent="0.25">
      <c r="B97"/>
      <c r="J97" s="41"/>
    </row>
    <row r="98" spans="2:10" x14ac:dyDescent="0.25">
      <c r="B98"/>
      <c r="J98" s="41"/>
    </row>
    <row r="99" spans="2:10" x14ac:dyDescent="0.25">
      <c r="B99"/>
      <c r="J99" s="41"/>
    </row>
    <row r="100" spans="2:10" x14ac:dyDescent="0.25">
      <c r="B100"/>
      <c r="J100" s="41"/>
    </row>
    <row r="101" spans="2:10" x14ac:dyDescent="0.25">
      <c r="B101"/>
      <c r="J101" s="41"/>
    </row>
    <row r="102" spans="2:10" x14ac:dyDescent="0.25">
      <c r="B102"/>
      <c r="J102" s="41"/>
    </row>
    <row r="103" spans="2:10" x14ac:dyDescent="0.25">
      <c r="B103"/>
      <c r="J103" s="41"/>
    </row>
    <row r="104" spans="2:10" x14ac:dyDescent="0.25">
      <c r="B104"/>
      <c r="J104" s="41"/>
    </row>
    <row r="105" spans="2:10" x14ac:dyDescent="0.25">
      <c r="B105"/>
      <c r="J105" s="41"/>
    </row>
    <row r="106" spans="2:10" x14ac:dyDescent="0.25">
      <c r="B106"/>
      <c r="J106" s="41"/>
    </row>
  </sheetData>
  <mergeCells count="1">
    <mergeCell ref="M27:N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D107"/>
  <sheetViews>
    <sheetView zoomScale="60" zoomScaleNormal="60" workbookViewId="0">
      <selection activeCell="S22" sqref="S22"/>
    </sheetView>
  </sheetViews>
  <sheetFormatPr baseColWidth="10" defaultRowHeight="15" x14ac:dyDescent="0.25"/>
  <cols>
    <col min="2" max="2" width="4.7109375" style="13" bestFit="1" customWidth="1"/>
    <col min="7" max="7" width="14.140625" bestFit="1" customWidth="1"/>
    <col min="8" max="8" width="12.7109375" bestFit="1" customWidth="1"/>
    <col min="11" max="11" width="12.7109375" bestFit="1" customWidth="1"/>
    <col min="12" max="12" width="3.42578125" customWidth="1"/>
    <col min="13" max="13" width="4.7109375" bestFit="1" customWidth="1"/>
    <col min="15" max="15" width="22.5703125" bestFit="1" customWidth="1"/>
    <col min="16" max="16" width="17.28515625" bestFit="1" customWidth="1"/>
    <col min="17" max="17" width="18.42578125" bestFit="1" customWidth="1"/>
    <col min="18" max="18" width="39" bestFit="1" customWidth="1"/>
    <col min="19" max="19" width="31.85546875" bestFit="1" customWidth="1"/>
    <col min="20" max="20" width="28.42578125" bestFit="1" customWidth="1"/>
    <col min="21" max="21" width="14.140625" bestFit="1" customWidth="1"/>
    <col min="22" max="22" width="17.7109375" bestFit="1" customWidth="1"/>
    <col min="23" max="23" width="9.85546875" bestFit="1" customWidth="1"/>
    <col min="24" max="24" width="22.5703125" bestFit="1" customWidth="1"/>
    <col min="25" max="25" width="17.28515625" bestFit="1" customWidth="1"/>
    <col min="26" max="26" width="18.42578125" bestFit="1" customWidth="1"/>
    <col min="27" max="27" width="22.5703125" bestFit="1" customWidth="1"/>
    <col min="28" max="28" width="18.7109375" bestFit="1" customWidth="1"/>
    <col min="29" max="29" width="18.42578125" bestFit="1" customWidth="1"/>
    <col min="30" max="30" width="31.42578125" bestFit="1" customWidth="1"/>
  </cols>
  <sheetData>
    <row r="1" spans="1:30" x14ac:dyDescent="0.25">
      <c r="A1" s="2" t="s">
        <v>590</v>
      </c>
      <c r="B1" s="19" t="s">
        <v>0</v>
      </c>
      <c r="C1" s="2" t="s">
        <v>1</v>
      </c>
      <c r="D1" s="2" t="s">
        <v>4</v>
      </c>
      <c r="E1" s="2" t="s">
        <v>5</v>
      </c>
      <c r="F1" s="2" t="s">
        <v>6</v>
      </c>
      <c r="G1" s="2" t="s">
        <v>7</v>
      </c>
      <c r="H1" s="2" t="s">
        <v>201</v>
      </c>
      <c r="I1" s="2" t="s">
        <v>202</v>
      </c>
      <c r="J1" s="2" t="s">
        <v>5810</v>
      </c>
      <c r="K1" s="2" t="s">
        <v>5811</v>
      </c>
      <c r="X1" s="15" t="s">
        <v>201</v>
      </c>
      <c r="AA1" s="15" t="s">
        <v>5807</v>
      </c>
    </row>
    <row r="2" spans="1:30" x14ac:dyDescent="0.25">
      <c r="A2" s="7" t="s">
        <v>14</v>
      </c>
      <c r="B2" s="5">
        <v>18</v>
      </c>
      <c r="C2" s="6" t="s">
        <v>58</v>
      </c>
      <c r="D2" s="7" t="s">
        <v>16</v>
      </c>
      <c r="E2" s="7" t="s">
        <v>59</v>
      </c>
      <c r="F2" s="7" t="s">
        <v>60</v>
      </c>
      <c r="G2" s="12">
        <v>11864501</v>
      </c>
      <c r="H2" s="26">
        <v>8404051.8612282164</v>
      </c>
      <c r="I2" s="25">
        <v>0.70833588881894116</v>
      </c>
      <c r="J2" s="25">
        <v>-0.68343704293202623</v>
      </c>
      <c r="K2" s="26">
        <v>-5743640.3526852038</v>
      </c>
      <c r="M2" s="19" t="s">
        <v>0</v>
      </c>
      <c r="N2" s="19" t="s">
        <v>175</v>
      </c>
      <c r="O2" s="19" t="s">
        <v>14</v>
      </c>
      <c r="P2" s="19" t="s">
        <v>10</v>
      </c>
      <c r="Q2" s="19" t="s">
        <v>11</v>
      </c>
      <c r="R2" s="19" t="s">
        <v>5812</v>
      </c>
      <c r="S2" s="19" t="s">
        <v>5802</v>
      </c>
      <c r="T2" s="19" t="s">
        <v>5803</v>
      </c>
      <c r="U2" s="4" t="s">
        <v>5805</v>
      </c>
      <c r="V2" s="4" t="s">
        <v>5806</v>
      </c>
      <c r="W2" s="4" t="s">
        <v>5807</v>
      </c>
      <c r="X2" s="19" t="s">
        <v>14</v>
      </c>
      <c r="Y2" s="19" t="s">
        <v>10</v>
      </c>
      <c r="Z2" s="19" t="s">
        <v>11</v>
      </c>
      <c r="AA2" s="19" t="s">
        <v>14</v>
      </c>
      <c r="AB2" s="19" t="s">
        <v>10</v>
      </c>
      <c r="AC2" s="19" t="s">
        <v>11</v>
      </c>
      <c r="AD2" s="43" t="s">
        <v>5818</v>
      </c>
    </row>
    <row r="3" spans="1:30" x14ac:dyDescent="0.25">
      <c r="A3" s="7" t="s">
        <v>14</v>
      </c>
      <c r="B3" s="5">
        <v>22</v>
      </c>
      <c r="C3" s="6" t="s">
        <v>107</v>
      </c>
      <c r="D3" s="7" t="s">
        <v>38</v>
      </c>
      <c r="E3" s="7" t="s">
        <v>108</v>
      </c>
      <c r="F3" s="7" t="s">
        <v>109</v>
      </c>
      <c r="G3" s="12">
        <v>92742664</v>
      </c>
      <c r="H3" s="26">
        <v>79171642.458000049</v>
      </c>
      <c r="I3" s="25">
        <v>0.85367013457797647</v>
      </c>
      <c r="J3" s="25">
        <v>0</v>
      </c>
      <c r="K3" s="26">
        <v>0</v>
      </c>
      <c r="M3" s="5">
        <v>6</v>
      </c>
      <c r="N3" s="6" t="s">
        <v>176</v>
      </c>
      <c r="O3" s="9">
        <v>0</v>
      </c>
      <c r="P3" s="9">
        <v>0</v>
      </c>
      <c r="Q3" s="9">
        <v>0</v>
      </c>
      <c r="R3" s="8">
        <v>0</v>
      </c>
      <c r="S3" s="5">
        <v>804</v>
      </c>
      <c r="T3" s="8" t="str">
        <f>IF(R3=0,"",+R3/S3)</f>
        <v/>
      </c>
      <c r="U3" s="9" t="str">
        <f>IF(R3=0,"",+$T$29*S3)</f>
        <v/>
      </c>
      <c r="V3" s="8">
        <f>+IF(R3=0,0,IF(R3&gt;U3,R3-U3,0))</f>
        <v>0</v>
      </c>
      <c r="W3" s="40">
        <f>+-IF(R3=0,0,V3/R3)</f>
        <v>0</v>
      </c>
      <c r="X3" s="9">
        <v>0</v>
      </c>
      <c r="Y3" s="9">
        <v>0</v>
      </c>
      <c r="Z3" s="9">
        <v>0</v>
      </c>
      <c r="AA3" s="9">
        <v>0</v>
      </c>
      <c r="AB3" s="9">
        <v>0</v>
      </c>
      <c r="AC3" s="9">
        <v>0</v>
      </c>
      <c r="AD3" s="8">
        <v>0</v>
      </c>
    </row>
    <row r="4" spans="1:30" x14ac:dyDescent="0.25">
      <c r="A4" s="7" t="s">
        <v>14</v>
      </c>
      <c r="B4" s="5">
        <v>23</v>
      </c>
      <c r="C4" s="6" t="s">
        <v>111</v>
      </c>
      <c r="D4" s="7" t="s">
        <v>38</v>
      </c>
      <c r="E4" s="7" t="s">
        <v>108</v>
      </c>
      <c r="F4" s="7" t="s">
        <v>109</v>
      </c>
      <c r="G4" s="12">
        <v>156398342</v>
      </c>
      <c r="H4" s="26">
        <v>126660300.40749659</v>
      </c>
      <c r="I4" s="25">
        <v>0.80985705339188685</v>
      </c>
      <c r="J4" s="25">
        <v>-5.6920833558779693E-2</v>
      </c>
      <c r="K4" s="26">
        <v>-7209609.8780001486</v>
      </c>
      <c r="M4" s="5">
        <v>8</v>
      </c>
      <c r="N4" s="6" t="s">
        <v>177</v>
      </c>
      <c r="O4" s="9">
        <v>0</v>
      </c>
      <c r="P4" s="9">
        <v>0</v>
      </c>
      <c r="Q4" s="9">
        <v>0</v>
      </c>
      <c r="R4" s="8">
        <v>0</v>
      </c>
      <c r="S4" s="5">
        <v>20</v>
      </c>
      <c r="T4" s="8" t="str">
        <f t="shared" ref="T4:T27" si="0">IF(R4=0,"",+R4/S4)</f>
        <v/>
      </c>
      <c r="U4" s="9" t="str">
        <f t="shared" ref="U4:U26" si="1">IF(R4=0,"",+$T$29*S4)</f>
        <v/>
      </c>
      <c r="V4" s="8">
        <f t="shared" ref="V4:V26" si="2">+IF(R4=0,0,IF(R4&gt;U4,R4-U4,0))</f>
        <v>0</v>
      </c>
      <c r="W4" s="40">
        <f t="shared" ref="W4:W26" si="3">+-IF(R4=0,0,V4/R4)</f>
        <v>0</v>
      </c>
      <c r="X4" s="9">
        <v>0</v>
      </c>
      <c r="Y4" s="9">
        <v>0</v>
      </c>
      <c r="Z4" s="9">
        <v>0</v>
      </c>
      <c r="AA4" s="9">
        <v>0</v>
      </c>
      <c r="AB4" s="9">
        <v>0</v>
      </c>
      <c r="AC4" s="9">
        <v>0</v>
      </c>
      <c r="AD4" s="8">
        <v>0</v>
      </c>
    </row>
    <row r="5" spans="1:30" x14ac:dyDescent="0.25">
      <c r="A5" s="7" t="s">
        <v>14</v>
      </c>
      <c r="B5" s="5">
        <v>24</v>
      </c>
      <c r="C5" s="6" t="s">
        <v>113</v>
      </c>
      <c r="D5" s="7" t="s">
        <v>38</v>
      </c>
      <c r="E5" s="7" t="s">
        <v>108</v>
      </c>
      <c r="F5" s="7" t="s">
        <v>109</v>
      </c>
      <c r="G5" s="12">
        <v>15295250</v>
      </c>
      <c r="H5" s="26">
        <v>8126935.4978318531</v>
      </c>
      <c r="I5" s="25">
        <v>0.53133721239154985</v>
      </c>
      <c r="J5" s="25">
        <v>0</v>
      </c>
      <c r="K5" s="26">
        <v>0</v>
      </c>
      <c r="M5" s="5">
        <v>9</v>
      </c>
      <c r="N5" s="6" t="s">
        <v>178</v>
      </c>
      <c r="O5" s="9">
        <v>0</v>
      </c>
      <c r="P5" s="9">
        <v>0</v>
      </c>
      <c r="Q5" s="9">
        <v>0</v>
      </c>
      <c r="R5" s="8">
        <v>0</v>
      </c>
      <c r="S5" s="5">
        <v>53</v>
      </c>
      <c r="T5" s="8" t="str">
        <f t="shared" si="0"/>
        <v/>
      </c>
      <c r="U5" s="9" t="str">
        <f t="shared" si="1"/>
        <v/>
      </c>
      <c r="V5" s="8">
        <f t="shared" si="2"/>
        <v>0</v>
      </c>
      <c r="W5" s="40">
        <f t="shared" si="3"/>
        <v>0</v>
      </c>
      <c r="X5" s="9">
        <v>0</v>
      </c>
      <c r="Y5" s="9">
        <v>0</v>
      </c>
      <c r="Z5" s="9">
        <v>0</v>
      </c>
      <c r="AA5" s="9">
        <v>0</v>
      </c>
      <c r="AB5" s="9">
        <v>0</v>
      </c>
      <c r="AC5" s="9">
        <v>0</v>
      </c>
      <c r="AD5" s="8">
        <v>0</v>
      </c>
    </row>
    <row r="6" spans="1:30" x14ac:dyDescent="0.25">
      <c r="A6" s="7" t="s">
        <v>14</v>
      </c>
      <c r="B6" s="5">
        <v>25</v>
      </c>
      <c r="C6" s="6" t="s">
        <v>120</v>
      </c>
      <c r="D6" s="7" t="s">
        <v>16</v>
      </c>
      <c r="E6" s="7" t="s">
        <v>121</v>
      </c>
      <c r="F6" s="7" t="s">
        <v>122</v>
      </c>
      <c r="G6" s="12">
        <v>3102576</v>
      </c>
      <c r="H6" s="26">
        <v>1429199.5476160485</v>
      </c>
      <c r="I6" s="25">
        <v>0.46064932740279319</v>
      </c>
      <c r="J6" s="25">
        <v>0</v>
      </c>
      <c r="K6" s="26">
        <v>0</v>
      </c>
      <c r="M6" s="5">
        <v>10</v>
      </c>
      <c r="N6" s="6" t="s">
        <v>179</v>
      </c>
      <c r="O6" s="9">
        <v>0</v>
      </c>
      <c r="P6" s="9">
        <v>0</v>
      </c>
      <c r="Q6" s="9">
        <v>133211430.28000002</v>
      </c>
      <c r="R6" s="8">
        <v>133211430.28000002</v>
      </c>
      <c r="S6" s="5">
        <v>804</v>
      </c>
      <c r="T6" s="8">
        <f t="shared" si="0"/>
        <v>165685.85855721394</v>
      </c>
      <c r="U6" s="9">
        <f t="shared" si="1"/>
        <v>205905289.78998861</v>
      </c>
      <c r="V6" s="8">
        <f t="shared" si="2"/>
        <v>0</v>
      </c>
      <c r="W6" s="40">
        <f t="shared" si="3"/>
        <v>0</v>
      </c>
      <c r="X6" s="9">
        <v>0</v>
      </c>
      <c r="Y6" s="9">
        <v>0</v>
      </c>
      <c r="Z6" s="9">
        <v>115828634.82325332</v>
      </c>
      <c r="AA6" s="9">
        <v>0</v>
      </c>
      <c r="AB6" s="9">
        <v>0</v>
      </c>
      <c r="AC6" s="9">
        <v>0</v>
      </c>
      <c r="AD6" s="8">
        <v>0</v>
      </c>
    </row>
    <row r="7" spans="1:30" x14ac:dyDescent="0.25">
      <c r="A7" s="7" t="s">
        <v>14</v>
      </c>
      <c r="B7" s="5">
        <v>25</v>
      </c>
      <c r="C7" s="6" t="s">
        <v>130</v>
      </c>
      <c r="D7" s="7" t="s">
        <v>31</v>
      </c>
      <c r="E7" s="7" t="s">
        <v>65</v>
      </c>
      <c r="F7" s="7" t="s">
        <v>131</v>
      </c>
      <c r="G7" s="12">
        <v>25078386</v>
      </c>
      <c r="H7" s="26">
        <v>11552341.643247625</v>
      </c>
      <c r="I7" s="25">
        <v>0.46064932740279319</v>
      </c>
      <c r="J7" s="25">
        <v>0</v>
      </c>
      <c r="K7" s="26">
        <v>0</v>
      </c>
      <c r="M7" s="5">
        <v>12</v>
      </c>
      <c r="N7" s="6" t="s">
        <v>180</v>
      </c>
      <c r="O7" s="9">
        <v>0</v>
      </c>
      <c r="P7" s="9">
        <v>0</v>
      </c>
      <c r="Q7" s="9">
        <v>0</v>
      </c>
      <c r="R7" s="8">
        <v>0</v>
      </c>
      <c r="S7" s="5">
        <v>10</v>
      </c>
      <c r="T7" s="8" t="str">
        <f t="shared" si="0"/>
        <v/>
      </c>
      <c r="U7" s="9" t="str">
        <f t="shared" si="1"/>
        <v/>
      </c>
      <c r="V7" s="8">
        <f t="shared" si="2"/>
        <v>0</v>
      </c>
      <c r="W7" s="40">
        <f t="shared" si="3"/>
        <v>0</v>
      </c>
      <c r="X7" s="9">
        <v>0</v>
      </c>
      <c r="Y7" s="9">
        <v>0</v>
      </c>
      <c r="Z7" s="9">
        <v>0</v>
      </c>
      <c r="AA7" s="9">
        <v>0</v>
      </c>
      <c r="AB7" s="9">
        <v>0</v>
      </c>
      <c r="AC7" s="9">
        <v>0</v>
      </c>
      <c r="AD7" s="8">
        <v>0</v>
      </c>
    </row>
    <row r="8" spans="1:30" x14ac:dyDescent="0.25">
      <c r="A8" s="7" t="s">
        <v>14</v>
      </c>
      <c r="B8" s="5">
        <v>39</v>
      </c>
      <c r="C8" s="6" t="s">
        <v>160</v>
      </c>
      <c r="D8" s="7" t="s">
        <v>38</v>
      </c>
      <c r="E8" s="7" t="s">
        <v>108</v>
      </c>
      <c r="F8" s="7" t="s">
        <v>109</v>
      </c>
      <c r="G8" s="12">
        <v>3953564</v>
      </c>
      <c r="H8" s="26">
        <v>2943654.9901641952</v>
      </c>
      <c r="I8" s="25">
        <v>0.74455731339221909</v>
      </c>
      <c r="J8" s="25">
        <v>0</v>
      </c>
      <c r="K8" s="26">
        <v>0</v>
      </c>
      <c r="M8" s="5">
        <v>13</v>
      </c>
      <c r="N8" s="6" t="s">
        <v>181</v>
      </c>
      <c r="O8" s="9">
        <v>0</v>
      </c>
      <c r="P8" s="9">
        <v>0</v>
      </c>
      <c r="Q8" s="9">
        <v>0</v>
      </c>
      <c r="R8" s="8">
        <v>0</v>
      </c>
      <c r="S8" s="5">
        <v>25</v>
      </c>
      <c r="T8" s="8" t="str">
        <f t="shared" si="0"/>
        <v/>
      </c>
      <c r="U8" s="9" t="str">
        <f t="shared" si="1"/>
        <v/>
      </c>
      <c r="V8" s="8">
        <f t="shared" si="2"/>
        <v>0</v>
      </c>
      <c r="W8" s="40">
        <f t="shared" si="3"/>
        <v>0</v>
      </c>
      <c r="X8" s="9">
        <v>0</v>
      </c>
      <c r="Y8" s="9">
        <v>0</v>
      </c>
      <c r="Z8" s="9">
        <v>0</v>
      </c>
      <c r="AA8" s="9">
        <v>0</v>
      </c>
      <c r="AB8" s="9">
        <v>0</v>
      </c>
      <c r="AC8" s="9">
        <v>0</v>
      </c>
      <c r="AD8" s="8">
        <v>0</v>
      </c>
    </row>
    <row r="9" spans="1:30" x14ac:dyDescent="0.25">
      <c r="A9" s="7" t="s">
        <v>10</v>
      </c>
      <c r="B9" s="5">
        <v>18</v>
      </c>
      <c r="C9" s="7" t="s">
        <v>223</v>
      </c>
      <c r="D9" s="7" t="s">
        <v>16</v>
      </c>
      <c r="E9" s="7" t="s">
        <v>121</v>
      </c>
      <c r="F9" s="7" t="s">
        <v>224</v>
      </c>
      <c r="G9" s="9">
        <v>860150926</v>
      </c>
      <c r="H9" s="9">
        <v>658038517</v>
      </c>
      <c r="I9" s="17">
        <v>0.76502680763259445</v>
      </c>
      <c r="J9" s="25">
        <v>-0.68343704293202623</v>
      </c>
      <c r="K9" s="26">
        <v>-449727898.19385588</v>
      </c>
      <c r="M9" s="5">
        <v>14</v>
      </c>
      <c r="N9" s="6" t="s">
        <v>182</v>
      </c>
      <c r="O9" s="9">
        <v>0</v>
      </c>
      <c r="P9" s="9">
        <v>0</v>
      </c>
      <c r="Q9" s="9">
        <v>18432435.999999996</v>
      </c>
      <c r="R9" s="8">
        <v>18432435.999999996</v>
      </c>
      <c r="S9" s="5">
        <v>161</v>
      </c>
      <c r="T9" s="8">
        <f t="shared" si="0"/>
        <v>114487.18012422358</v>
      </c>
      <c r="U9" s="9">
        <f t="shared" si="1"/>
        <v>41232278.179338515</v>
      </c>
      <c r="V9" s="8">
        <f t="shared" si="2"/>
        <v>0</v>
      </c>
      <c r="W9" s="40">
        <f t="shared" si="3"/>
        <v>0</v>
      </c>
      <c r="X9" s="9">
        <v>0</v>
      </c>
      <c r="Y9" s="9">
        <v>0</v>
      </c>
      <c r="Z9" s="9">
        <v>17920014.279199999</v>
      </c>
      <c r="AA9" s="9">
        <v>0</v>
      </c>
      <c r="AB9" s="9">
        <v>0</v>
      </c>
      <c r="AC9" s="9">
        <v>0</v>
      </c>
      <c r="AD9" s="8">
        <v>0</v>
      </c>
    </row>
    <row r="10" spans="1:30" x14ac:dyDescent="0.25">
      <c r="A10" s="7" t="s">
        <v>11</v>
      </c>
      <c r="B10" s="5">
        <v>10</v>
      </c>
      <c r="C10" s="6" t="s">
        <v>253</v>
      </c>
      <c r="D10" s="7" t="s">
        <v>217</v>
      </c>
      <c r="E10" s="7" t="s">
        <v>254</v>
      </c>
      <c r="F10" s="7" t="s">
        <v>255</v>
      </c>
      <c r="G10" s="12">
        <v>133211430.28000002</v>
      </c>
      <c r="H10" s="26">
        <v>115828634.82325332</v>
      </c>
      <c r="I10" s="25">
        <v>0.86950973035715162</v>
      </c>
      <c r="J10" s="25">
        <v>0</v>
      </c>
      <c r="K10" s="26">
        <v>0</v>
      </c>
      <c r="M10" s="5">
        <v>18</v>
      </c>
      <c r="N10" s="6" t="s">
        <v>183</v>
      </c>
      <c r="O10" s="9">
        <v>11864501</v>
      </c>
      <c r="P10" s="9">
        <v>860150926</v>
      </c>
      <c r="Q10" s="9">
        <v>92275</v>
      </c>
      <c r="R10" s="8">
        <v>872107702</v>
      </c>
      <c r="S10" s="5">
        <v>1078</v>
      </c>
      <c r="T10" s="47">
        <f t="shared" si="0"/>
        <v>809005.28942486085</v>
      </c>
      <c r="U10" s="9">
        <f t="shared" si="1"/>
        <v>276076993.02687526</v>
      </c>
      <c r="V10" s="8">
        <f t="shared" si="2"/>
        <v>596030708.97312474</v>
      </c>
      <c r="W10" s="40">
        <f t="shared" si="3"/>
        <v>-0.68343704293202623</v>
      </c>
      <c r="X10" s="9">
        <v>8404051.8612282164</v>
      </c>
      <c r="Y10" s="9">
        <v>658038517</v>
      </c>
      <c r="Z10" s="9">
        <v>0</v>
      </c>
      <c r="AA10" s="9">
        <v>-5743640.3526852038</v>
      </c>
      <c r="AB10" s="9">
        <v>-449727898.19385588</v>
      </c>
      <c r="AC10" s="9">
        <v>0</v>
      </c>
      <c r="AD10" s="8">
        <v>-455471538.54654109</v>
      </c>
    </row>
    <row r="11" spans="1:30" x14ac:dyDescent="0.25">
      <c r="A11" s="7" t="s">
        <v>11</v>
      </c>
      <c r="B11">
        <v>14</v>
      </c>
      <c r="C11" s="7" t="s">
        <v>256</v>
      </c>
      <c r="D11" s="7" t="s">
        <v>53</v>
      </c>
      <c r="E11" s="7" t="s">
        <v>257</v>
      </c>
      <c r="F11" s="7" t="s">
        <v>258</v>
      </c>
      <c r="G11" s="9">
        <v>18432435.999999996</v>
      </c>
      <c r="H11" s="26">
        <v>17920014.279199999</v>
      </c>
      <c r="I11" s="25">
        <v>0.97220000000000018</v>
      </c>
      <c r="J11" s="25">
        <v>0</v>
      </c>
      <c r="K11" s="26">
        <v>0</v>
      </c>
      <c r="M11" s="5">
        <v>21</v>
      </c>
      <c r="N11" s="6" t="s">
        <v>184</v>
      </c>
      <c r="O11" s="9">
        <v>0</v>
      </c>
      <c r="P11" s="9">
        <v>0</v>
      </c>
      <c r="Q11" s="9">
        <v>0</v>
      </c>
      <c r="R11" s="8">
        <v>0</v>
      </c>
      <c r="S11" s="5">
        <v>112</v>
      </c>
      <c r="T11" s="47" t="str">
        <f t="shared" si="0"/>
        <v/>
      </c>
      <c r="U11" s="9" t="str">
        <f t="shared" si="1"/>
        <v/>
      </c>
      <c r="V11" s="8">
        <f t="shared" si="2"/>
        <v>0</v>
      </c>
      <c r="W11" s="40">
        <f t="shared" si="3"/>
        <v>0</v>
      </c>
      <c r="X11" s="9">
        <v>0</v>
      </c>
      <c r="Y11" s="9">
        <v>0</v>
      </c>
      <c r="Z11" s="9">
        <v>0</v>
      </c>
      <c r="AA11" s="9">
        <v>0</v>
      </c>
      <c r="AB11" s="9">
        <v>0</v>
      </c>
      <c r="AC11" s="9">
        <v>0</v>
      </c>
      <c r="AD11" s="8">
        <v>0</v>
      </c>
    </row>
    <row r="12" spans="1:30" x14ac:dyDescent="0.25">
      <c r="A12" s="7" t="s">
        <v>11</v>
      </c>
      <c r="B12">
        <v>18</v>
      </c>
      <c r="C12" s="7" t="s">
        <v>223</v>
      </c>
      <c r="D12" s="7" t="s">
        <v>16</v>
      </c>
      <c r="E12" s="7" t="s">
        <v>121</v>
      </c>
      <c r="F12" s="7" t="s">
        <v>224</v>
      </c>
      <c r="G12" s="9">
        <v>92275</v>
      </c>
      <c r="H12" s="26">
        <v>0</v>
      </c>
      <c r="I12" s="25">
        <v>0</v>
      </c>
      <c r="J12" s="25">
        <v>-0.68343704293202623</v>
      </c>
      <c r="K12" s="26">
        <v>0</v>
      </c>
      <c r="M12" s="5">
        <v>22</v>
      </c>
      <c r="N12" s="6" t="s">
        <v>185</v>
      </c>
      <c r="O12" s="9">
        <v>92742664</v>
      </c>
      <c r="P12" s="9">
        <v>0</v>
      </c>
      <c r="Q12" s="9">
        <v>14621592</v>
      </c>
      <c r="R12" s="8">
        <v>107364256</v>
      </c>
      <c r="S12" s="5">
        <v>461</v>
      </c>
      <c r="T12" s="47">
        <f t="shared" si="0"/>
        <v>232894.26464208242</v>
      </c>
      <c r="U12" s="9">
        <f t="shared" si="1"/>
        <v>118062610.19052829</v>
      </c>
      <c r="V12" s="8">
        <f t="shared" si="2"/>
        <v>0</v>
      </c>
      <c r="W12" s="40">
        <f t="shared" si="3"/>
        <v>0</v>
      </c>
      <c r="X12" s="9">
        <v>79171642.458000049</v>
      </c>
      <c r="Y12" s="9">
        <v>0</v>
      </c>
      <c r="Z12" s="9">
        <v>12262628.819930945</v>
      </c>
      <c r="AA12" s="9">
        <v>0</v>
      </c>
      <c r="AB12" s="9">
        <v>0</v>
      </c>
      <c r="AC12" s="9">
        <v>0</v>
      </c>
      <c r="AD12" s="8">
        <v>0</v>
      </c>
    </row>
    <row r="13" spans="1:30" x14ac:dyDescent="0.25">
      <c r="A13" s="7" t="s">
        <v>11</v>
      </c>
      <c r="B13" s="5">
        <v>22</v>
      </c>
      <c r="C13" s="7" t="s">
        <v>259</v>
      </c>
      <c r="D13" s="7" t="s">
        <v>38</v>
      </c>
      <c r="E13" s="7" t="s">
        <v>261</v>
      </c>
      <c r="F13" s="7" t="s">
        <v>262</v>
      </c>
      <c r="G13" s="9">
        <v>4893094</v>
      </c>
      <c r="H13" s="9">
        <v>4149561.4931555246</v>
      </c>
      <c r="I13" s="17">
        <v>0.84804450786261709</v>
      </c>
      <c r="J13" s="25">
        <v>0</v>
      </c>
      <c r="K13" s="26">
        <v>0</v>
      </c>
      <c r="M13" s="5">
        <v>23</v>
      </c>
      <c r="N13" s="6" t="s">
        <v>186</v>
      </c>
      <c r="O13" s="9">
        <v>156398342</v>
      </c>
      <c r="P13" s="9">
        <v>0</v>
      </c>
      <c r="Q13" s="9">
        <v>36408150</v>
      </c>
      <c r="R13" s="8">
        <v>192806492</v>
      </c>
      <c r="S13" s="5">
        <v>710</v>
      </c>
      <c r="T13" s="47">
        <f t="shared" si="0"/>
        <v>271558.43943661969</v>
      </c>
      <c r="U13" s="9">
        <f t="shared" si="1"/>
        <v>181831785.75981581</v>
      </c>
      <c r="V13" s="8">
        <f t="shared" si="2"/>
        <v>10974706.240184188</v>
      </c>
      <c r="W13" s="40">
        <f t="shared" si="3"/>
        <v>-5.6920833558779693E-2</v>
      </c>
      <c r="X13" s="9">
        <v>126660300.40749659</v>
      </c>
      <c r="Y13" s="9">
        <v>0</v>
      </c>
      <c r="Z13" s="9">
        <v>28563012.281126887</v>
      </c>
      <c r="AA13" s="9">
        <v>-7209609.8780001486</v>
      </c>
      <c r="AB13" s="9">
        <v>0</v>
      </c>
      <c r="AC13" s="9">
        <v>-1625830.4679914038</v>
      </c>
      <c r="AD13" s="8">
        <v>-8835440.3459915519</v>
      </c>
    </row>
    <row r="14" spans="1:30" x14ac:dyDescent="0.25">
      <c r="A14" s="7" t="s">
        <v>11</v>
      </c>
      <c r="B14" s="5">
        <v>22</v>
      </c>
      <c r="C14" s="7" t="s">
        <v>260</v>
      </c>
      <c r="D14" s="7" t="s">
        <v>38</v>
      </c>
      <c r="E14" s="7" t="s">
        <v>171</v>
      </c>
      <c r="F14" s="7" t="s">
        <v>264</v>
      </c>
      <c r="G14" s="9">
        <v>8705005</v>
      </c>
      <c r="H14" s="9">
        <v>7382237.3267754195</v>
      </c>
      <c r="I14" s="17">
        <v>0.8480451564100675</v>
      </c>
      <c r="J14" s="25">
        <v>0</v>
      </c>
      <c r="K14" s="26">
        <v>0</v>
      </c>
      <c r="M14" s="5">
        <v>24</v>
      </c>
      <c r="N14" s="6" t="s">
        <v>187</v>
      </c>
      <c r="O14" s="9">
        <v>15295250</v>
      </c>
      <c r="P14" s="9">
        <v>0</v>
      </c>
      <c r="Q14" s="9">
        <v>-1410373</v>
      </c>
      <c r="R14" s="8">
        <v>13884877</v>
      </c>
      <c r="S14" s="5">
        <v>106</v>
      </c>
      <c r="T14" s="47">
        <f t="shared" si="0"/>
        <v>130989.40566037736</v>
      </c>
      <c r="U14" s="9">
        <f t="shared" si="1"/>
        <v>27146717.31062039</v>
      </c>
      <c r="V14" s="8">
        <f t="shared" si="2"/>
        <v>0</v>
      </c>
      <c r="W14" s="40">
        <f t="shared" si="3"/>
        <v>0</v>
      </c>
      <c r="X14" s="9">
        <v>8126935.4978318531</v>
      </c>
      <c r="Y14" s="9">
        <v>0</v>
      </c>
      <c r="Z14" s="9">
        <v>-1140075.2633078233</v>
      </c>
      <c r="AA14" s="9">
        <v>0</v>
      </c>
      <c r="AB14" s="9">
        <v>0</v>
      </c>
      <c r="AC14" s="9">
        <v>0</v>
      </c>
      <c r="AD14" s="8">
        <v>0</v>
      </c>
    </row>
    <row r="15" spans="1:30" x14ac:dyDescent="0.25">
      <c r="A15" s="7" t="s">
        <v>11</v>
      </c>
      <c r="B15" s="5">
        <v>22</v>
      </c>
      <c r="C15" s="7" t="s">
        <v>265</v>
      </c>
      <c r="D15" s="7" t="s">
        <v>227</v>
      </c>
      <c r="E15" s="7" t="s">
        <v>171</v>
      </c>
      <c r="F15" s="7" t="s">
        <v>266</v>
      </c>
      <c r="G15" s="9">
        <v>1023493</v>
      </c>
      <c r="H15" s="9">
        <v>730830</v>
      </c>
      <c r="I15" s="17">
        <v>0.71405471263604148</v>
      </c>
      <c r="J15" s="25">
        <v>0</v>
      </c>
      <c r="K15" s="26">
        <v>0</v>
      </c>
      <c r="M15" s="5">
        <v>25</v>
      </c>
      <c r="N15" s="6" t="s">
        <v>188</v>
      </c>
      <c r="O15" s="9">
        <v>28180962</v>
      </c>
      <c r="P15" s="9">
        <v>0</v>
      </c>
      <c r="Q15" s="9">
        <v>0</v>
      </c>
      <c r="R15" s="8">
        <v>28180962</v>
      </c>
      <c r="S15" s="5">
        <v>122</v>
      </c>
      <c r="T15" s="47">
        <f t="shared" si="0"/>
        <v>230991.49180327868</v>
      </c>
      <c r="U15" s="9">
        <f t="shared" si="1"/>
        <v>31244335.017883845</v>
      </c>
      <c r="V15" s="8">
        <f t="shared" si="2"/>
        <v>0</v>
      </c>
      <c r="W15" s="40">
        <f t="shared" si="3"/>
        <v>0</v>
      </c>
      <c r="X15" s="9">
        <v>12981541.190863673</v>
      </c>
      <c r="Y15" s="9">
        <v>0</v>
      </c>
      <c r="Z15" s="9">
        <v>0</v>
      </c>
      <c r="AA15" s="9">
        <v>0</v>
      </c>
      <c r="AB15" s="9">
        <v>0</v>
      </c>
      <c r="AC15" s="9">
        <v>0</v>
      </c>
      <c r="AD15" s="8">
        <v>0</v>
      </c>
    </row>
    <row r="16" spans="1:30" x14ac:dyDescent="0.25">
      <c r="A16" s="7" t="s">
        <v>11</v>
      </c>
      <c r="B16" s="7">
        <v>23</v>
      </c>
      <c r="C16" s="7" t="s">
        <v>267</v>
      </c>
      <c r="D16" s="7" t="s">
        <v>227</v>
      </c>
      <c r="E16" s="7" t="s">
        <v>171</v>
      </c>
      <c r="F16" s="7" t="s">
        <v>266</v>
      </c>
      <c r="G16" s="9">
        <v>16982249</v>
      </c>
      <c r="H16" s="26">
        <v>12110442</v>
      </c>
      <c r="I16" s="17">
        <v>0.71312356802682608</v>
      </c>
      <c r="J16" s="25">
        <v>-5.6920833558779693E-2</v>
      </c>
      <c r="K16" s="26">
        <v>-689336.4534052551</v>
      </c>
      <c r="M16" s="5">
        <v>26</v>
      </c>
      <c r="N16" s="6" t="s">
        <v>189</v>
      </c>
      <c r="O16" s="9">
        <v>0</v>
      </c>
      <c r="P16" s="9">
        <v>0</v>
      </c>
      <c r="Q16" s="9">
        <v>0</v>
      </c>
      <c r="R16" s="8">
        <v>0</v>
      </c>
      <c r="S16" s="5">
        <v>74</v>
      </c>
      <c r="T16" s="47" t="str">
        <f t="shared" si="0"/>
        <v/>
      </c>
      <c r="U16" s="9" t="str">
        <f t="shared" si="1"/>
        <v/>
      </c>
      <c r="V16" s="8">
        <f t="shared" si="2"/>
        <v>0</v>
      </c>
      <c r="W16" s="40">
        <f t="shared" si="3"/>
        <v>0</v>
      </c>
      <c r="X16" s="9">
        <v>0</v>
      </c>
      <c r="Y16" s="9">
        <v>0</v>
      </c>
      <c r="Z16" s="9">
        <v>0</v>
      </c>
      <c r="AA16" s="9">
        <v>0</v>
      </c>
      <c r="AB16" s="9">
        <v>0</v>
      </c>
      <c r="AC16" s="9">
        <v>0</v>
      </c>
      <c r="AD16" s="8">
        <v>0</v>
      </c>
    </row>
    <row r="17" spans="1:30" x14ac:dyDescent="0.25">
      <c r="A17" s="7" t="s">
        <v>11</v>
      </c>
      <c r="B17" s="7">
        <v>23</v>
      </c>
      <c r="C17" s="7" t="s">
        <v>268</v>
      </c>
      <c r="D17" s="7" t="s">
        <v>38</v>
      </c>
      <c r="E17" s="7" t="s">
        <v>261</v>
      </c>
      <c r="F17" s="7" t="s">
        <v>262</v>
      </c>
      <c r="G17" s="9">
        <v>8914164</v>
      </c>
      <c r="H17" s="26">
        <v>7549760.3642835151</v>
      </c>
      <c r="I17" s="17">
        <v>0.84693980997921003</v>
      </c>
      <c r="J17" s="25">
        <v>-5.6920833558779693E-2</v>
      </c>
      <c r="K17" s="26">
        <v>-429738.65310405393</v>
      </c>
      <c r="M17" s="5">
        <v>28</v>
      </c>
      <c r="N17" s="6" t="s">
        <v>190</v>
      </c>
      <c r="O17" s="9">
        <v>0</v>
      </c>
      <c r="P17" s="9">
        <v>0</v>
      </c>
      <c r="Q17" s="9">
        <v>0</v>
      </c>
      <c r="R17" s="8">
        <v>0</v>
      </c>
      <c r="S17" s="5">
        <v>34</v>
      </c>
      <c r="T17" s="47" t="str">
        <f t="shared" si="0"/>
        <v/>
      </c>
      <c r="U17" s="9" t="str">
        <f t="shared" si="1"/>
        <v/>
      </c>
      <c r="V17" s="8">
        <f t="shared" si="2"/>
        <v>0</v>
      </c>
      <c r="W17" s="40">
        <f t="shared" si="3"/>
        <v>0</v>
      </c>
      <c r="X17" s="9">
        <v>0</v>
      </c>
      <c r="Y17" s="9">
        <v>0</v>
      </c>
      <c r="Z17" s="9">
        <v>0</v>
      </c>
      <c r="AA17" s="9">
        <v>0</v>
      </c>
      <c r="AB17" s="9">
        <v>0</v>
      </c>
      <c r="AC17" s="9">
        <v>0</v>
      </c>
      <c r="AD17" s="8">
        <v>0</v>
      </c>
    </row>
    <row r="18" spans="1:30" x14ac:dyDescent="0.25">
      <c r="A18" s="7" t="s">
        <v>11</v>
      </c>
      <c r="B18" s="7">
        <v>23</v>
      </c>
      <c r="C18" s="7" t="s">
        <v>269</v>
      </c>
      <c r="D18" s="7" t="s">
        <v>38</v>
      </c>
      <c r="E18" s="7" t="s">
        <v>171</v>
      </c>
      <c r="F18" s="7" t="s">
        <v>264</v>
      </c>
      <c r="G18" s="9">
        <v>10511737</v>
      </c>
      <c r="H18" s="26">
        <v>8902809.9168433715</v>
      </c>
      <c r="I18" s="17">
        <v>0.84693994121460336</v>
      </c>
      <c r="J18" s="25">
        <v>-5.6920833558779693E-2</v>
      </c>
      <c r="K18" s="26">
        <v>-506755.36148209486</v>
      </c>
      <c r="M18" s="5">
        <v>29</v>
      </c>
      <c r="N18" s="6" t="s">
        <v>191</v>
      </c>
      <c r="O18" s="9">
        <v>0</v>
      </c>
      <c r="P18" s="9">
        <v>0</v>
      </c>
      <c r="Q18" s="9">
        <v>0</v>
      </c>
      <c r="R18" s="8">
        <v>0</v>
      </c>
      <c r="S18" s="5">
        <v>48</v>
      </c>
      <c r="T18" s="47" t="str">
        <f t="shared" si="0"/>
        <v/>
      </c>
      <c r="U18" s="9" t="str">
        <f t="shared" si="1"/>
        <v/>
      </c>
      <c r="V18" s="8">
        <f t="shared" si="2"/>
        <v>0</v>
      </c>
      <c r="W18" s="40">
        <f t="shared" si="3"/>
        <v>0</v>
      </c>
      <c r="X18" s="9">
        <v>0</v>
      </c>
      <c r="Y18" s="9">
        <v>0</v>
      </c>
      <c r="Z18" s="9">
        <v>0</v>
      </c>
      <c r="AA18" s="9">
        <v>0</v>
      </c>
      <c r="AB18" s="9">
        <v>0</v>
      </c>
      <c r="AC18" s="9">
        <v>0</v>
      </c>
      <c r="AD18" s="8">
        <v>0</v>
      </c>
    </row>
    <row r="19" spans="1:30" x14ac:dyDescent="0.25">
      <c r="A19" s="7" t="s">
        <v>11</v>
      </c>
      <c r="B19" s="5">
        <v>24</v>
      </c>
      <c r="C19" s="7" t="s">
        <v>270</v>
      </c>
      <c r="D19" s="7" t="s">
        <v>38</v>
      </c>
      <c r="E19" s="7" t="s">
        <v>261</v>
      </c>
      <c r="F19" s="7" t="s">
        <v>262</v>
      </c>
      <c r="G19" s="20">
        <v>17100</v>
      </c>
      <c r="H19" s="20">
        <v>13822.700161349043</v>
      </c>
      <c r="I19" s="17">
        <v>0.80834503867538265</v>
      </c>
      <c r="J19" s="25">
        <v>0</v>
      </c>
      <c r="K19" s="26">
        <v>0</v>
      </c>
      <c r="M19" s="5">
        <v>31</v>
      </c>
      <c r="N19" s="6" t="s">
        <v>192</v>
      </c>
      <c r="O19" s="9">
        <v>0</v>
      </c>
      <c r="P19" s="9">
        <v>0</v>
      </c>
      <c r="Q19" s="9">
        <v>0</v>
      </c>
      <c r="R19" s="8">
        <v>0</v>
      </c>
      <c r="S19" s="5">
        <v>76</v>
      </c>
      <c r="T19" s="47" t="str">
        <f t="shared" si="0"/>
        <v/>
      </c>
      <c r="U19" s="9" t="str">
        <f t="shared" si="1"/>
        <v/>
      </c>
      <c r="V19" s="8">
        <f t="shared" si="2"/>
        <v>0</v>
      </c>
      <c r="W19" s="40">
        <f t="shared" si="3"/>
        <v>0</v>
      </c>
      <c r="X19" s="9">
        <v>0</v>
      </c>
      <c r="Y19" s="9">
        <v>0</v>
      </c>
      <c r="Z19" s="9">
        <v>0</v>
      </c>
      <c r="AA19" s="9">
        <v>0</v>
      </c>
      <c r="AB19" s="9">
        <v>0</v>
      </c>
      <c r="AC19" s="9">
        <v>0</v>
      </c>
      <c r="AD19" s="8">
        <v>0</v>
      </c>
    </row>
    <row r="20" spans="1:30" x14ac:dyDescent="0.25">
      <c r="A20" s="7" t="s">
        <v>11</v>
      </c>
      <c r="B20" s="5">
        <v>24</v>
      </c>
      <c r="C20" s="7" t="s">
        <v>271</v>
      </c>
      <c r="D20" s="7" t="s">
        <v>38</v>
      </c>
      <c r="E20" s="7" t="s">
        <v>171</v>
      </c>
      <c r="F20" s="7" t="s">
        <v>264</v>
      </c>
      <c r="G20" s="20">
        <v>-1427473</v>
      </c>
      <c r="H20" s="20">
        <v>-1153897.9634691724</v>
      </c>
      <c r="I20" s="17">
        <v>0.80835011483171471</v>
      </c>
      <c r="J20" s="25">
        <v>0</v>
      </c>
      <c r="K20" s="26">
        <v>0</v>
      </c>
      <c r="M20" s="5">
        <v>32</v>
      </c>
      <c r="N20" s="6" t="s">
        <v>193</v>
      </c>
      <c r="O20" s="9">
        <v>0</v>
      </c>
      <c r="P20" s="9">
        <v>0</v>
      </c>
      <c r="Q20" s="9">
        <v>0</v>
      </c>
      <c r="R20" s="8">
        <v>0</v>
      </c>
      <c r="S20" s="5">
        <v>62</v>
      </c>
      <c r="T20" s="47" t="str">
        <f t="shared" si="0"/>
        <v/>
      </c>
      <c r="U20" s="9" t="str">
        <f t="shared" si="1"/>
        <v/>
      </c>
      <c r="V20" s="8">
        <f t="shared" si="2"/>
        <v>0</v>
      </c>
      <c r="W20" s="40">
        <f t="shared" si="3"/>
        <v>0</v>
      </c>
      <c r="X20" s="9">
        <v>0</v>
      </c>
      <c r="Y20" s="9">
        <v>0</v>
      </c>
      <c r="Z20" s="9">
        <v>0</v>
      </c>
      <c r="AA20" s="9">
        <v>0</v>
      </c>
      <c r="AB20" s="9">
        <v>0</v>
      </c>
      <c r="AC20" s="9">
        <v>0</v>
      </c>
      <c r="AD20" s="8">
        <v>0</v>
      </c>
    </row>
    <row r="21" spans="1:30" x14ac:dyDescent="0.25">
      <c r="A21" s="7" t="s">
        <v>11</v>
      </c>
      <c r="B21" s="5">
        <v>35</v>
      </c>
      <c r="C21" s="7" t="s">
        <v>272</v>
      </c>
      <c r="D21" s="7" t="s">
        <v>152</v>
      </c>
      <c r="E21" s="7" t="s">
        <v>273</v>
      </c>
      <c r="F21" s="7" t="s">
        <v>274</v>
      </c>
      <c r="G21" s="20">
        <v>6950364</v>
      </c>
      <c r="H21" s="20">
        <v>6950364</v>
      </c>
      <c r="I21" s="17">
        <v>1</v>
      </c>
      <c r="J21" s="25">
        <v>-0.59468134708576048</v>
      </c>
      <c r="K21" s="26">
        <v>-4133251.8262563744</v>
      </c>
      <c r="M21" s="5">
        <v>33</v>
      </c>
      <c r="N21" s="6" t="s">
        <v>194</v>
      </c>
      <c r="O21" s="9">
        <v>0</v>
      </c>
      <c r="P21" s="9">
        <v>0</v>
      </c>
      <c r="Q21" s="9">
        <v>0</v>
      </c>
      <c r="R21" s="8">
        <v>0</v>
      </c>
      <c r="S21" s="5">
        <v>251</v>
      </c>
      <c r="T21" s="47" t="str">
        <f t="shared" si="0"/>
        <v/>
      </c>
      <c r="U21" s="9" t="str">
        <f t="shared" si="1"/>
        <v/>
      </c>
      <c r="V21" s="8">
        <f t="shared" si="2"/>
        <v>0</v>
      </c>
      <c r="W21" s="40">
        <f t="shared" si="3"/>
        <v>0</v>
      </c>
      <c r="X21" s="9">
        <v>0</v>
      </c>
      <c r="Y21" s="9">
        <v>0</v>
      </c>
      <c r="Z21" s="9">
        <v>0</v>
      </c>
      <c r="AA21" s="9">
        <v>0</v>
      </c>
      <c r="AB21" s="9">
        <v>0</v>
      </c>
      <c r="AC21" s="9">
        <v>0</v>
      </c>
      <c r="AD21" s="8">
        <v>0</v>
      </c>
    </row>
    <row r="22" spans="1:30" x14ac:dyDescent="0.25">
      <c r="B22"/>
      <c r="M22" s="5">
        <v>34</v>
      </c>
      <c r="N22" s="6" t="s">
        <v>195</v>
      </c>
      <c r="O22" s="9">
        <v>0</v>
      </c>
      <c r="P22" s="9">
        <v>0</v>
      </c>
      <c r="Q22" s="9">
        <v>0</v>
      </c>
      <c r="R22" s="8">
        <v>0</v>
      </c>
      <c r="S22" s="5">
        <v>100</v>
      </c>
      <c r="T22" s="47" t="str">
        <f t="shared" si="0"/>
        <v/>
      </c>
      <c r="U22" s="9" t="str">
        <f t="shared" si="1"/>
        <v/>
      </c>
      <c r="V22" s="8">
        <f t="shared" si="2"/>
        <v>0</v>
      </c>
      <c r="W22" s="40">
        <f t="shared" si="3"/>
        <v>0</v>
      </c>
      <c r="X22" s="9">
        <v>0</v>
      </c>
      <c r="Y22" s="9">
        <v>0</v>
      </c>
      <c r="Z22" s="9">
        <v>0</v>
      </c>
      <c r="AA22" s="9">
        <v>0</v>
      </c>
      <c r="AB22" s="9">
        <v>0</v>
      </c>
      <c r="AC22" s="9">
        <v>0</v>
      </c>
      <c r="AD22" s="8">
        <v>0</v>
      </c>
    </row>
    <row r="23" spans="1:30" x14ac:dyDescent="0.25">
      <c r="B23"/>
      <c r="M23" s="5">
        <v>35</v>
      </c>
      <c r="N23" s="6" t="s">
        <v>196</v>
      </c>
      <c r="O23" s="9">
        <v>0</v>
      </c>
      <c r="P23" s="9">
        <v>0</v>
      </c>
      <c r="Q23" s="9">
        <v>6950364</v>
      </c>
      <c r="R23" s="8">
        <v>6950364</v>
      </c>
      <c r="S23" s="5">
        <v>11</v>
      </c>
      <c r="T23" s="47">
        <f t="shared" si="0"/>
        <v>631851.27272727271</v>
      </c>
      <c r="U23" s="9">
        <f t="shared" si="1"/>
        <v>2817112.1737436252</v>
      </c>
      <c r="V23" s="8">
        <f t="shared" si="2"/>
        <v>4133251.8262563748</v>
      </c>
      <c r="W23" s="40">
        <f t="shared" si="3"/>
        <v>-0.59468134708576048</v>
      </c>
      <c r="X23" s="9">
        <v>0</v>
      </c>
      <c r="Y23" s="9">
        <v>0</v>
      </c>
      <c r="Z23" s="9">
        <v>6950364</v>
      </c>
      <c r="AA23" s="9">
        <v>0</v>
      </c>
      <c r="AB23" s="9">
        <v>0</v>
      </c>
      <c r="AC23" s="9">
        <v>-4133251.8262563744</v>
      </c>
      <c r="AD23" s="8">
        <v>-4133251.8262563744</v>
      </c>
    </row>
    <row r="24" spans="1:30" x14ac:dyDescent="0.25">
      <c r="B24"/>
      <c r="M24" s="5">
        <v>36</v>
      </c>
      <c r="N24" s="6" t="s">
        <v>197</v>
      </c>
      <c r="O24" s="9">
        <v>0</v>
      </c>
      <c r="P24" s="9">
        <v>0</v>
      </c>
      <c r="Q24" s="9">
        <v>0</v>
      </c>
      <c r="R24" s="8">
        <v>0</v>
      </c>
      <c r="S24" s="5">
        <v>86</v>
      </c>
      <c r="T24" s="47" t="str">
        <f t="shared" si="0"/>
        <v/>
      </c>
      <c r="U24" s="9" t="str">
        <f t="shared" si="1"/>
        <v/>
      </c>
      <c r="V24" s="8">
        <f t="shared" si="2"/>
        <v>0</v>
      </c>
      <c r="W24" s="40">
        <f t="shared" si="3"/>
        <v>0</v>
      </c>
      <c r="X24" s="9">
        <v>0</v>
      </c>
      <c r="Y24" s="9">
        <v>0</v>
      </c>
      <c r="Z24" s="9">
        <v>0</v>
      </c>
      <c r="AA24" s="9">
        <v>0</v>
      </c>
      <c r="AB24" s="9">
        <v>0</v>
      </c>
      <c r="AC24" s="9">
        <v>0</v>
      </c>
      <c r="AD24" s="8">
        <v>0</v>
      </c>
    </row>
    <row r="25" spans="1:30" x14ac:dyDescent="0.25">
      <c r="B25"/>
      <c r="M25" s="5">
        <v>39</v>
      </c>
      <c r="N25" s="6" t="s">
        <v>198</v>
      </c>
      <c r="O25" s="9">
        <v>3953564</v>
      </c>
      <c r="P25" s="9">
        <v>0</v>
      </c>
      <c r="Q25" s="9">
        <v>0</v>
      </c>
      <c r="R25" s="8">
        <v>3953564</v>
      </c>
      <c r="S25" s="5">
        <v>43</v>
      </c>
      <c r="T25" s="47">
        <f t="shared" si="0"/>
        <v>91943.348837209298</v>
      </c>
      <c r="U25" s="9">
        <f t="shared" si="1"/>
        <v>11012347.588270534</v>
      </c>
      <c r="V25" s="8">
        <f t="shared" si="2"/>
        <v>0</v>
      </c>
      <c r="W25" s="40">
        <f t="shared" si="3"/>
        <v>0</v>
      </c>
      <c r="X25" s="9">
        <v>2943654.9901641952</v>
      </c>
      <c r="Y25" s="9">
        <v>0</v>
      </c>
      <c r="Z25" s="9">
        <v>0</v>
      </c>
      <c r="AA25" s="9">
        <v>0</v>
      </c>
      <c r="AB25" s="9">
        <v>0</v>
      </c>
      <c r="AC25" s="9">
        <v>0</v>
      </c>
      <c r="AD25" s="8">
        <v>0</v>
      </c>
    </row>
    <row r="26" spans="1:30" x14ac:dyDescent="0.25">
      <c r="B26"/>
      <c r="M26" s="5">
        <v>40</v>
      </c>
      <c r="N26" s="6" t="s">
        <v>199</v>
      </c>
      <c r="O26" s="9">
        <v>0</v>
      </c>
      <c r="P26" s="9">
        <v>0</v>
      </c>
      <c r="Q26" s="9">
        <v>0</v>
      </c>
      <c r="R26" s="8">
        <v>0</v>
      </c>
      <c r="S26" s="5">
        <v>131</v>
      </c>
      <c r="T26" s="8" t="str">
        <f t="shared" si="0"/>
        <v/>
      </c>
      <c r="U26" s="9" t="str">
        <f t="shared" si="1"/>
        <v/>
      </c>
      <c r="V26" s="8">
        <f t="shared" si="2"/>
        <v>0</v>
      </c>
      <c r="W26" s="40">
        <f t="shared" si="3"/>
        <v>0</v>
      </c>
      <c r="X26" s="9">
        <v>0</v>
      </c>
      <c r="Y26" s="9">
        <v>0</v>
      </c>
      <c r="Z26" s="9">
        <v>0</v>
      </c>
      <c r="AA26" s="9">
        <v>0</v>
      </c>
      <c r="AB26" s="9">
        <v>0</v>
      </c>
      <c r="AC26" s="9">
        <v>0</v>
      </c>
      <c r="AD26" s="8">
        <v>0</v>
      </c>
    </row>
    <row r="27" spans="1:30" x14ac:dyDescent="0.25">
      <c r="B27"/>
      <c r="M27" s="49" t="s">
        <v>200</v>
      </c>
      <c r="N27" s="49"/>
      <c r="O27" s="8">
        <f>+SUM(O3:O26)</f>
        <v>308435283</v>
      </c>
      <c r="P27" s="8">
        <f t="shared" ref="P27:R27" si="4">+SUM(P3:P26)</f>
        <v>860150926</v>
      </c>
      <c r="Q27" s="8">
        <f t="shared" si="4"/>
        <v>208305874.28</v>
      </c>
      <c r="R27" s="8">
        <f t="shared" si="4"/>
        <v>1376892083.28</v>
      </c>
      <c r="S27" s="19">
        <v>5382</v>
      </c>
      <c r="T27" s="8">
        <f t="shared" si="0"/>
        <v>255832.79139353399</v>
      </c>
      <c r="U27" s="8"/>
      <c r="V27" s="8">
        <f>+SUM(V3:V26)</f>
        <v>611138667.03956532</v>
      </c>
      <c r="W27" s="40">
        <f>+-IF(R27=0,0,V27/R27)</f>
        <v>-0.44385371552411368</v>
      </c>
      <c r="X27" s="8">
        <f>+SUM(X3:X26)</f>
        <v>238288126.40558457</v>
      </c>
      <c r="Y27" s="8">
        <f t="shared" ref="Y27:Z27" si="5">+SUM(Y3:Y26)</f>
        <v>658038517</v>
      </c>
      <c r="Z27" s="8">
        <f t="shared" si="5"/>
        <v>180384578.94020334</v>
      </c>
      <c r="AA27" s="8">
        <f>+SUM(AA3:AA26)</f>
        <v>-12953250.230685353</v>
      </c>
      <c r="AB27" s="8">
        <f t="shared" ref="AB27:AD27" si="6">+SUM(AB3:AB26)</f>
        <v>-449727898.19385588</v>
      </c>
      <c r="AC27" s="8">
        <f t="shared" si="6"/>
        <v>-5759082.2942477781</v>
      </c>
      <c r="AD27" s="8">
        <f t="shared" si="6"/>
        <v>-468440230.71878904</v>
      </c>
    </row>
    <row r="28" spans="1:30" x14ac:dyDescent="0.25">
      <c r="B28"/>
    </row>
    <row r="29" spans="1:30" x14ac:dyDescent="0.25">
      <c r="B29"/>
      <c r="S29" s="2" t="s">
        <v>5809</v>
      </c>
      <c r="T29" s="39">
        <f>+AVERAGE(T6,T9,T12,T13,T14,T15)+65000</f>
        <v>256101.10670396592</v>
      </c>
      <c r="AA29" s="44"/>
      <c r="AB29" s="44"/>
      <c r="AC29" s="44"/>
      <c r="AD29" s="46"/>
    </row>
    <row r="30" spans="1:30" x14ac:dyDescent="0.25">
      <c r="B30"/>
    </row>
    <row r="31" spans="1:30" x14ac:dyDescent="0.25">
      <c r="B31"/>
      <c r="S31" s="2" t="s">
        <v>5808</v>
      </c>
      <c r="T31" s="39">
        <f>+T33+T35</f>
        <v>252028.99843081509</v>
      </c>
    </row>
    <row r="32" spans="1:30" x14ac:dyDescent="0.25">
      <c r="B32"/>
    </row>
    <row r="33" spans="2:20" x14ac:dyDescent="0.25">
      <c r="B33"/>
      <c r="S33" s="2" t="s">
        <v>169</v>
      </c>
      <c r="T33" s="39">
        <v>192028.99843081509</v>
      </c>
    </row>
    <row r="34" spans="2:20" x14ac:dyDescent="0.25">
      <c r="B34"/>
    </row>
    <row r="35" spans="2:20" x14ac:dyDescent="0.25">
      <c r="B35"/>
      <c r="S35" s="2" t="s">
        <v>263</v>
      </c>
      <c r="T35" s="39">
        <v>60000</v>
      </c>
    </row>
    <row r="36" spans="2:20" x14ac:dyDescent="0.25">
      <c r="B36"/>
    </row>
    <row r="37" spans="2:20" x14ac:dyDescent="0.25">
      <c r="B37"/>
      <c r="T37" s="16"/>
    </row>
    <row r="38" spans="2:20" x14ac:dyDescent="0.25">
      <c r="B38"/>
    </row>
    <row r="39" spans="2:20" x14ac:dyDescent="0.25">
      <c r="B39"/>
    </row>
    <row r="40" spans="2:20" x14ac:dyDescent="0.25">
      <c r="B40"/>
    </row>
    <row r="41" spans="2:20" x14ac:dyDescent="0.25">
      <c r="B41"/>
    </row>
    <row r="42" spans="2:20" x14ac:dyDescent="0.25">
      <c r="B42"/>
    </row>
    <row r="43" spans="2:20" x14ac:dyDescent="0.25">
      <c r="B43"/>
    </row>
    <row r="44" spans="2:20" x14ac:dyDescent="0.25">
      <c r="B44"/>
    </row>
    <row r="45" spans="2:20" x14ac:dyDescent="0.25">
      <c r="B45"/>
    </row>
    <row r="46" spans="2:20" x14ac:dyDescent="0.25">
      <c r="B46"/>
    </row>
    <row r="47" spans="2:20" x14ac:dyDescent="0.25">
      <c r="B47"/>
    </row>
    <row r="48" spans="2:20"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sheetData>
  <mergeCells count="1">
    <mergeCell ref="M27:N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V132"/>
  <sheetViews>
    <sheetView topLeftCell="A37" workbookViewId="0">
      <selection activeCell="A66" sqref="A66"/>
    </sheetView>
  </sheetViews>
  <sheetFormatPr baseColWidth="10" defaultRowHeight="15" x14ac:dyDescent="0.25"/>
  <cols>
    <col min="1" max="1" width="54.28515625" bestFit="1" customWidth="1"/>
    <col min="3" max="3" width="12" bestFit="1" customWidth="1"/>
    <col min="9" max="9" width="12" bestFit="1" customWidth="1"/>
    <col min="12" max="12" width="12" bestFit="1" customWidth="1"/>
    <col min="20" max="20" width="11.5703125" bestFit="1" customWidth="1"/>
    <col min="21" max="22" width="12" bestFit="1" customWidth="1"/>
  </cols>
  <sheetData>
    <row r="2" spans="1:9" x14ac:dyDescent="0.25">
      <c r="A2" s="21" t="s">
        <v>275</v>
      </c>
      <c r="B2" t="s">
        <v>175</v>
      </c>
      <c r="C2" s="22">
        <v>6</v>
      </c>
      <c r="D2">
        <v>9</v>
      </c>
      <c r="E2">
        <v>28</v>
      </c>
      <c r="F2">
        <v>31</v>
      </c>
      <c r="G2">
        <v>32</v>
      </c>
      <c r="H2" t="s">
        <v>458</v>
      </c>
    </row>
    <row r="3" spans="1:9" x14ac:dyDescent="0.25">
      <c r="A3" s="22" t="s">
        <v>276</v>
      </c>
      <c r="B3">
        <v>50470204</v>
      </c>
      <c r="C3" s="23">
        <v>-36183</v>
      </c>
      <c r="D3" s="23">
        <v>0</v>
      </c>
      <c r="E3" s="23">
        <v>0</v>
      </c>
      <c r="F3" s="23">
        <v>0</v>
      </c>
      <c r="G3" s="23">
        <v>0</v>
      </c>
      <c r="H3">
        <v>5047</v>
      </c>
      <c r="I3" s="16">
        <v>-36183</v>
      </c>
    </row>
    <row r="4" spans="1:9" x14ac:dyDescent="0.25">
      <c r="A4" s="22" t="s">
        <v>277</v>
      </c>
      <c r="B4">
        <v>50480204</v>
      </c>
      <c r="C4" s="23">
        <v>0</v>
      </c>
      <c r="D4" s="23">
        <v>0</v>
      </c>
      <c r="E4" s="23">
        <v>0</v>
      </c>
      <c r="F4" s="23">
        <v>0</v>
      </c>
      <c r="G4" s="23">
        <v>0</v>
      </c>
      <c r="H4">
        <v>5048</v>
      </c>
      <c r="I4" s="16">
        <v>0</v>
      </c>
    </row>
    <row r="5" spans="1:9" x14ac:dyDescent="0.25">
      <c r="A5" s="22" t="s">
        <v>278</v>
      </c>
      <c r="B5">
        <v>51900204</v>
      </c>
      <c r="C5" s="23">
        <v>-35274</v>
      </c>
      <c r="D5" s="23">
        <v>0</v>
      </c>
      <c r="E5" s="23">
        <v>0</v>
      </c>
      <c r="F5" s="23">
        <v>0</v>
      </c>
      <c r="G5" s="23">
        <v>0</v>
      </c>
      <c r="H5">
        <v>5190</v>
      </c>
      <c r="I5" s="16">
        <v>-35274</v>
      </c>
    </row>
    <row r="6" spans="1:9" x14ac:dyDescent="0.25">
      <c r="A6" s="22" t="s">
        <v>279</v>
      </c>
      <c r="B6">
        <v>62010204</v>
      </c>
      <c r="C6" s="23">
        <v>18219</v>
      </c>
      <c r="D6" s="23">
        <v>0</v>
      </c>
      <c r="E6" s="23">
        <v>0</v>
      </c>
      <c r="F6" s="23">
        <v>0</v>
      </c>
      <c r="G6" s="23">
        <v>0</v>
      </c>
      <c r="H6">
        <v>6201</v>
      </c>
      <c r="I6" s="16">
        <v>18219</v>
      </c>
    </row>
    <row r="7" spans="1:9" x14ac:dyDescent="0.25">
      <c r="A7" s="22" t="s">
        <v>280</v>
      </c>
      <c r="B7">
        <v>50090204</v>
      </c>
      <c r="C7" s="23">
        <v>0</v>
      </c>
      <c r="D7" s="23">
        <v>0</v>
      </c>
      <c r="E7" s="23">
        <v>0</v>
      </c>
      <c r="F7" s="23">
        <v>0</v>
      </c>
      <c r="G7" s="23">
        <v>0</v>
      </c>
      <c r="H7">
        <v>5009</v>
      </c>
      <c r="I7" s="16">
        <v>0</v>
      </c>
    </row>
    <row r="8" spans="1:9" x14ac:dyDescent="0.25">
      <c r="A8" s="22" t="s">
        <v>281</v>
      </c>
      <c r="B8">
        <v>50091204</v>
      </c>
      <c r="C8" s="23">
        <v>0</v>
      </c>
      <c r="D8" s="23">
        <v>0</v>
      </c>
      <c r="E8" s="23">
        <v>0</v>
      </c>
      <c r="F8" s="23">
        <v>0</v>
      </c>
      <c r="G8" s="23">
        <v>0</v>
      </c>
      <c r="H8">
        <v>5009</v>
      </c>
      <c r="I8" s="16">
        <v>0</v>
      </c>
    </row>
    <row r="9" spans="1:9" x14ac:dyDescent="0.25">
      <c r="A9" s="22" t="s">
        <v>282</v>
      </c>
      <c r="B9">
        <v>50140204</v>
      </c>
      <c r="C9" s="23">
        <v>0</v>
      </c>
      <c r="D9" s="23">
        <v>0</v>
      </c>
      <c r="E9" s="23">
        <v>0</v>
      </c>
      <c r="F9" s="23">
        <v>0</v>
      </c>
      <c r="G9" s="23">
        <v>0</v>
      </c>
      <c r="H9">
        <v>5014</v>
      </c>
      <c r="I9" s="16">
        <v>0</v>
      </c>
    </row>
    <row r="10" spans="1:9" x14ac:dyDescent="0.25">
      <c r="A10" s="22" t="s">
        <v>283</v>
      </c>
      <c r="B10">
        <v>50150204</v>
      </c>
      <c r="C10" s="23">
        <v>0</v>
      </c>
      <c r="D10" s="23">
        <v>0</v>
      </c>
      <c r="E10" s="23">
        <v>0</v>
      </c>
      <c r="F10" s="23">
        <v>0</v>
      </c>
      <c r="G10" s="23">
        <v>0</v>
      </c>
      <c r="H10">
        <v>5015</v>
      </c>
      <c r="I10" s="16">
        <v>0</v>
      </c>
    </row>
    <row r="11" spans="1:9" x14ac:dyDescent="0.25">
      <c r="A11" s="22" t="s">
        <v>284</v>
      </c>
      <c r="B11">
        <v>50160204</v>
      </c>
      <c r="C11" s="23">
        <v>0</v>
      </c>
      <c r="D11" s="23">
        <v>0</v>
      </c>
      <c r="E11" s="23">
        <v>0</v>
      </c>
      <c r="F11" s="23">
        <v>0</v>
      </c>
      <c r="G11" s="23">
        <v>0</v>
      </c>
      <c r="H11">
        <v>5016</v>
      </c>
      <c r="I11" s="16">
        <v>0</v>
      </c>
    </row>
    <row r="12" spans="1:9" x14ac:dyDescent="0.25">
      <c r="A12" s="22" t="s">
        <v>285</v>
      </c>
      <c r="B12">
        <v>50170204</v>
      </c>
      <c r="C12" s="23">
        <v>0</v>
      </c>
      <c r="D12" s="23">
        <v>0</v>
      </c>
      <c r="E12" s="23">
        <v>0</v>
      </c>
      <c r="F12" s="23">
        <v>0</v>
      </c>
      <c r="G12" s="23">
        <v>0</v>
      </c>
      <c r="H12">
        <v>5017</v>
      </c>
      <c r="I12" s="16">
        <v>0</v>
      </c>
    </row>
    <row r="13" spans="1:9" x14ac:dyDescent="0.25">
      <c r="A13" s="22" t="s">
        <v>286</v>
      </c>
      <c r="B13">
        <v>50180204</v>
      </c>
      <c r="C13" s="23">
        <v>0</v>
      </c>
      <c r="D13" s="23">
        <v>0</v>
      </c>
      <c r="E13" s="23">
        <v>0</v>
      </c>
      <c r="F13" s="23">
        <v>0</v>
      </c>
      <c r="G13" s="23">
        <v>0</v>
      </c>
      <c r="H13">
        <v>5018</v>
      </c>
      <c r="I13" s="16">
        <v>0</v>
      </c>
    </row>
    <row r="14" spans="1:9" x14ac:dyDescent="0.25">
      <c r="A14" s="22" t="s">
        <v>287</v>
      </c>
      <c r="B14">
        <v>50440204</v>
      </c>
      <c r="C14" s="23">
        <v>0</v>
      </c>
      <c r="D14" s="23">
        <v>0</v>
      </c>
      <c r="E14" s="23">
        <v>0</v>
      </c>
      <c r="F14" s="23">
        <v>0</v>
      </c>
      <c r="G14" s="23">
        <v>0</v>
      </c>
      <c r="H14">
        <v>5044</v>
      </c>
      <c r="I14" s="16">
        <v>0</v>
      </c>
    </row>
    <row r="15" spans="1:9" x14ac:dyDescent="0.25">
      <c r="A15" s="22" t="s">
        <v>288</v>
      </c>
      <c r="B15">
        <v>50510204</v>
      </c>
      <c r="C15" s="23">
        <v>0</v>
      </c>
      <c r="D15" s="23">
        <v>0</v>
      </c>
      <c r="E15" s="23">
        <v>0</v>
      </c>
      <c r="F15" s="23">
        <v>0</v>
      </c>
      <c r="G15" s="23">
        <v>0</v>
      </c>
      <c r="H15">
        <v>5051</v>
      </c>
      <c r="I15" s="16">
        <v>0</v>
      </c>
    </row>
    <row r="16" spans="1:9" x14ac:dyDescent="0.25">
      <c r="A16" s="22" t="s">
        <v>289</v>
      </c>
      <c r="B16">
        <v>50520204</v>
      </c>
      <c r="C16" s="23">
        <v>0</v>
      </c>
      <c r="D16" s="23">
        <v>0</v>
      </c>
      <c r="E16" s="23">
        <v>0</v>
      </c>
      <c r="F16" s="23">
        <v>0</v>
      </c>
      <c r="G16" s="23">
        <v>0</v>
      </c>
      <c r="H16">
        <v>5052</v>
      </c>
      <c r="I16" s="16">
        <v>0</v>
      </c>
    </row>
    <row r="17" spans="1:9" x14ac:dyDescent="0.25">
      <c r="A17" s="22" t="s">
        <v>290</v>
      </c>
      <c r="B17">
        <v>51030204</v>
      </c>
      <c r="C17" s="23">
        <v>0</v>
      </c>
      <c r="D17" s="23">
        <v>0</v>
      </c>
      <c r="E17" s="23">
        <v>0</v>
      </c>
      <c r="F17" s="23">
        <v>0</v>
      </c>
      <c r="G17" s="23">
        <v>0</v>
      </c>
      <c r="H17">
        <v>5103</v>
      </c>
      <c r="I17" s="16">
        <v>0</v>
      </c>
    </row>
    <row r="18" spans="1:9" x14ac:dyDescent="0.25">
      <c r="A18" s="22" t="s">
        <v>291</v>
      </c>
      <c r="B18">
        <v>51040204</v>
      </c>
      <c r="C18" s="23">
        <v>0</v>
      </c>
      <c r="D18" s="23">
        <v>0</v>
      </c>
      <c r="E18" s="23">
        <v>0</v>
      </c>
      <c r="F18" s="23">
        <v>0</v>
      </c>
      <c r="G18" s="23">
        <v>0</v>
      </c>
      <c r="H18">
        <v>5104</v>
      </c>
      <c r="I18" s="16">
        <v>0</v>
      </c>
    </row>
    <row r="19" spans="1:9" x14ac:dyDescent="0.25">
      <c r="A19" s="22" t="s">
        <v>292</v>
      </c>
      <c r="B19">
        <v>51070204</v>
      </c>
      <c r="C19" s="23">
        <v>95486</v>
      </c>
      <c r="D19" s="23">
        <v>0</v>
      </c>
      <c r="E19" s="23">
        <v>0</v>
      </c>
      <c r="F19" s="23">
        <v>0</v>
      </c>
      <c r="G19" s="23">
        <v>0</v>
      </c>
      <c r="H19">
        <v>5107</v>
      </c>
      <c r="I19" s="16">
        <v>95486</v>
      </c>
    </row>
    <row r="20" spans="1:9" x14ac:dyDescent="0.25">
      <c r="A20" s="22" t="s">
        <v>293</v>
      </c>
      <c r="B20">
        <v>51080204</v>
      </c>
      <c r="C20" s="23">
        <v>0</v>
      </c>
      <c r="D20" s="23">
        <v>0</v>
      </c>
      <c r="E20" s="23">
        <v>0</v>
      </c>
      <c r="F20" s="23">
        <v>0</v>
      </c>
      <c r="G20" s="23">
        <v>0</v>
      </c>
      <c r="H20">
        <v>5108</v>
      </c>
      <c r="I20" s="16">
        <v>0</v>
      </c>
    </row>
    <row r="21" spans="1:9" x14ac:dyDescent="0.25">
      <c r="A21" s="22" t="s">
        <v>294</v>
      </c>
      <c r="B21">
        <v>51090204</v>
      </c>
      <c r="C21" s="23">
        <v>724823</v>
      </c>
      <c r="D21" s="23">
        <v>0</v>
      </c>
      <c r="E21" s="23">
        <v>0</v>
      </c>
      <c r="F21" s="23">
        <v>0</v>
      </c>
      <c r="G21" s="23">
        <v>0</v>
      </c>
      <c r="H21">
        <v>5109</v>
      </c>
      <c r="I21" s="16">
        <v>724823</v>
      </c>
    </row>
    <row r="22" spans="1:9" x14ac:dyDescent="0.25">
      <c r="A22" s="22" t="s">
        <v>295</v>
      </c>
      <c r="B22">
        <v>51110204</v>
      </c>
      <c r="C22" s="23">
        <v>18183</v>
      </c>
      <c r="D22" s="23">
        <v>0</v>
      </c>
      <c r="E22" s="23">
        <v>0</v>
      </c>
      <c r="F22" s="23">
        <v>0</v>
      </c>
      <c r="G22" s="23">
        <v>0</v>
      </c>
      <c r="H22">
        <v>5111</v>
      </c>
      <c r="I22" s="16">
        <v>18183</v>
      </c>
    </row>
    <row r="23" spans="1:9" x14ac:dyDescent="0.25">
      <c r="A23" s="22" t="s">
        <v>296</v>
      </c>
      <c r="B23">
        <v>51120204</v>
      </c>
      <c r="C23" s="23">
        <v>206819</v>
      </c>
      <c r="D23" s="23">
        <v>0</v>
      </c>
      <c r="E23" s="23">
        <v>0</v>
      </c>
      <c r="F23" s="23">
        <v>0</v>
      </c>
      <c r="G23" s="23">
        <v>0</v>
      </c>
      <c r="H23">
        <v>5112</v>
      </c>
      <c r="I23" s="16">
        <v>206819</v>
      </c>
    </row>
    <row r="24" spans="1:9" x14ac:dyDescent="0.25">
      <c r="A24" s="22" t="s">
        <v>297</v>
      </c>
      <c r="B24">
        <v>51130204</v>
      </c>
      <c r="C24" s="23">
        <v>0</v>
      </c>
      <c r="D24" s="23">
        <v>0</v>
      </c>
      <c r="E24" s="23">
        <v>0</v>
      </c>
      <c r="F24" s="23">
        <v>0</v>
      </c>
      <c r="G24" s="23">
        <v>0</v>
      </c>
      <c r="H24">
        <v>5113</v>
      </c>
      <c r="I24" s="16">
        <v>0</v>
      </c>
    </row>
    <row r="25" spans="1:9" x14ac:dyDescent="0.25">
      <c r="A25" s="22" t="s">
        <v>298</v>
      </c>
      <c r="B25">
        <v>51140204</v>
      </c>
      <c r="C25" s="23">
        <v>283685</v>
      </c>
      <c r="D25" s="23">
        <v>0</v>
      </c>
      <c r="E25" s="23">
        <v>0</v>
      </c>
      <c r="F25" s="23">
        <v>0</v>
      </c>
      <c r="G25" s="23">
        <v>0</v>
      </c>
      <c r="H25">
        <v>5114</v>
      </c>
      <c r="I25" s="16">
        <v>283685</v>
      </c>
    </row>
    <row r="26" spans="1:9" x14ac:dyDescent="0.25">
      <c r="A26" s="22" t="s">
        <v>299</v>
      </c>
      <c r="B26">
        <v>51150204</v>
      </c>
      <c r="C26" s="23">
        <v>0</v>
      </c>
      <c r="D26" s="23">
        <v>0</v>
      </c>
      <c r="E26" s="23">
        <v>0</v>
      </c>
      <c r="F26" s="23">
        <v>0</v>
      </c>
      <c r="G26" s="23">
        <v>0</v>
      </c>
      <c r="H26">
        <v>5115</v>
      </c>
      <c r="I26" s="16">
        <v>0</v>
      </c>
    </row>
    <row r="27" spans="1:9" x14ac:dyDescent="0.25">
      <c r="A27" s="22" t="s">
        <v>300</v>
      </c>
      <c r="B27">
        <v>51160204</v>
      </c>
      <c r="C27" s="23">
        <v>691265</v>
      </c>
      <c r="D27" s="23">
        <v>0</v>
      </c>
      <c r="E27" s="23">
        <v>0</v>
      </c>
      <c r="F27" s="23">
        <v>0</v>
      </c>
      <c r="G27" s="23">
        <v>0</v>
      </c>
      <c r="H27">
        <v>5116</v>
      </c>
      <c r="I27" s="16">
        <v>691265</v>
      </c>
    </row>
    <row r="28" spans="1:9" x14ac:dyDescent="0.25">
      <c r="A28" s="22" t="s">
        <v>301</v>
      </c>
      <c r="B28">
        <v>51190204</v>
      </c>
      <c r="C28" s="23">
        <v>0</v>
      </c>
      <c r="D28" s="23">
        <v>0</v>
      </c>
      <c r="E28" s="23">
        <v>0</v>
      </c>
      <c r="F28" s="23">
        <v>0</v>
      </c>
      <c r="G28" s="23">
        <v>0</v>
      </c>
      <c r="H28">
        <v>5119</v>
      </c>
      <c r="I28" s="16">
        <v>0</v>
      </c>
    </row>
    <row r="29" spans="1:9" x14ac:dyDescent="0.25">
      <c r="A29" s="22" t="s">
        <v>302</v>
      </c>
      <c r="B29">
        <v>51200204</v>
      </c>
      <c r="C29" s="23">
        <v>163799</v>
      </c>
      <c r="D29" s="23">
        <v>0</v>
      </c>
      <c r="E29" s="23">
        <v>0</v>
      </c>
      <c r="F29" s="23">
        <v>0</v>
      </c>
      <c r="G29" s="23">
        <v>0</v>
      </c>
      <c r="H29">
        <v>5120</v>
      </c>
      <c r="I29" s="16">
        <v>163799</v>
      </c>
    </row>
    <row r="30" spans="1:9" x14ac:dyDescent="0.25">
      <c r="A30" s="22" t="s">
        <v>303</v>
      </c>
      <c r="B30">
        <v>51210204</v>
      </c>
      <c r="C30" s="23">
        <v>0</v>
      </c>
      <c r="D30" s="23">
        <v>0</v>
      </c>
      <c r="E30" s="23">
        <v>0</v>
      </c>
      <c r="F30" s="23">
        <v>0</v>
      </c>
      <c r="G30" s="23">
        <v>0</v>
      </c>
      <c r="H30">
        <v>5121</v>
      </c>
      <c r="I30" s="16">
        <v>0</v>
      </c>
    </row>
    <row r="31" spans="1:9" x14ac:dyDescent="0.25">
      <c r="A31" s="22" t="s">
        <v>304</v>
      </c>
      <c r="B31">
        <v>51220204</v>
      </c>
      <c r="C31" s="23">
        <v>0</v>
      </c>
      <c r="D31" s="23">
        <v>0</v>
      </c>
      <c r="E31" s="23">
        <v>0</v>
      </c>
      <c r="F31" s="23">
        <v>0</v>
      </c>
      <c r="G31" s="23">
        <v>0</v>
      </c>
      <c r="H31">
        <v>5122</v>
      </c>
      <c r="I31" s="16">
        <v>0</v>
      </c>
    </row>
    <row r="32" spans="1:9" x14ac:dyDescent="0.25">
      <c r="A32" s="22" t="s">
        <v>305</v>
      </c>
      <c r="B32">
        <v>51240204</v>
      </c>
      <c r="C32" s="23">
        <v>0</v>
      </c>
      <c r="D32" s="23">
        <v>0</v>
      </c>
      <c r="E32" s="23">
        <v>0</v>
      </c>
      <c r="F32" s="23">
        <v>0</v>
      </c>
      <c r="G32" s="23">
        <v>0</v>
      </c>
      <c r="H32">
        <v>5124</v>
      </c>
      <c r="I32" s="16">
        <v>0</v>
      </c>
    </row>
    <row r="33" spans="1:9" x14ac:dyDescent="0.25">
      <c r="A33" s="22" t="s">
        <v>306</v>
      </c>
      <c r="B33">
        <v>51250204</v>
      </c>
      <c r="C33" s="23">
        <v>0</v>
      </c>
      <c r="D33" s="23">
        <v>0</v>
      </c>
      <c r="E33" s="23">
        <v>0</v>
      </c>
      <c r="F33" s="23">
        <v>0</v>
      </c>
      <c r="G33" s="23">
        <v>0</v>
      </c>
      <c r="H33">
        <v>5125</v>
      </c>
      <c r="I33" s="16">
        <v>0</v>
      </c>
    </row>
    <row r="34" spans="1:9" x14ac:dyDescent="0.25">
      <c r="A34" s="22" t="s">
        <v>307</v>
      </c>
      <c r="B34">
        <v>51260204</v>
      </c>
      <c r="C34" s="23">
        <v>0</v>
      </c>
      <c r="D34" s="23">
        <v>0</v>
      </c>
      <c r="E34" s="23">
        <v>0</v>
      </c>
      <c r="F34" s="23">
        <v>0</v>
      </c>
      <c r="G34" s="23">
        <v>0</v>
      </c>
      <c r="H34">
        <v>5126</v>
      </c>
      <c r="I34" s="16">
        <v>0</v>
      </c>
    </row>
    <row r="35" spans="1:9" x14ac:dyDescent="0.25">
      <c r="A35" s="22" t="s">
        <v>308</v>
      </c>
      <c r="B35">
        <v>51270204</v>
      </c>
      <c r="C35" s="23">
        <v>0</v>
      </c>
      <c r="D35" s="23">
        <v>0</v>
      </c>
      <c r="E35" s="23">
        <v>0</v>
      </c>
      <c r="F35" s="23">
        <v>0</v>
      </c>
      <c r="G35" s="23">
        <v>0</v>
      </c>
      <c r="H35">
        <v>5127</v>
      </c>
      <c r="I35" s="16">
        <v>0</v>
      </c>
    </row>
    <row r="36" spans="1:9" x14ac:dyDescent="0.25">
      <c r="A36" s="22" t="s">
        <v>309</v>
      </c>
      <c r="B36">
        <v>51280204</v>
      </c>
      <c r="C36" s="23">
        <v>2938659</v>
      </c>
      <c r="D36" s="23">
        <v>0</v>
      </c>
      <c r="E36" s="23">
        <v>0</v>
      </c>
      <c r="F36" s="23">
        <v>0</v>
      </c>
      <c r="G36" s="23">
        <v>0</v>
      </c>
      <c r="H36">
        <v>5128</v>
      </c>
      <c r="I36" s="16">
        <v>2938659</v>
      </c>
    </row>
    <row r="37" spans="1:9" x14ac:dyDescent="0.25">
      <c r="A37" s="22" t="s">
        <v>310</v>
      </c>
      <c r="B37">
        <v>51320204</v>
      </c>
      <c r="C37" s="23">
        <v>898577</v>
      </c>
      <c r="D37" s="23">
        <v>0</v>
      </c>
      <c r="E37" s="23">
        <v>0</v>
      </c>
      <c r="F37" s="23">
        <v>0</v>
      </c>
      <c r="G37" s="23">
        <v>0</v>
      </c>
      <c r="H37">
        <v>5132</v>
      </c>
      <c r="I37" s="16">
        <v>898577</v>
      </c>
    </row>
    <row r="38" spans="1:9" x14ac:dyDescent="0.25">
      <c r="A38" s="22" t="s">
        <v>311</v>
      </c>
      <c r="B38">
        <v>51330204</v>
      </c>
      <c r="C38" s="23">
        <v>0</v>
      </c>
      <c r="D38" s="23">
        <v>0</v>
      </c>
      <c r="E38" s="23">
        <v>0</v>
      </c>
      <c r="F38" s="23">
        <v>0</v>
      </c>
      <c r="G38" s="23">
        <v>0</v>
      </c>
      <c r="H38">
        <v>5133</v>
      </c>
      <c r="I38" s="16">
        <v>0</v>
      </c>
    </row>
    <row r="39" spans="1:9" x14ac:dyDescent="0.25">
      <c r="A39" s="22" t="s">
        <v>312</v>
      </c>
      <c r="B39">
        <v>51340204</v>
      </c>
      <c r="C39" s="23">
        <v>0</v>
      </c>
      <c r="D39" s="23">
        <v>0</v>
      </c>
      <c r="E39" s="23">
        <v>0</v>
      </c>
      <c r="F39" s="23">
        <v>0</v>
      </c>
      <c r="G39" s="23">
        <v>0</v>
      </c>
      <c r="H39">
        <v>5134</v>
      </c>
      <c r="I39" s="16">
        <v>0</v>
      </c>
    </row>
    <row r="40" spans="1:9" x14ac:dyDescent="0.25">
      <c r="A40" s="22" t="s">
        <v>313</v>
      </c>
      <c r="B40">
        <v>51370204</v>
      </c>
      <c r="C40" s="23">
        <v>0</v>
      </c>
      <c r="D40" s="23">
        <v>0</v>
      </c>
      <c r="E40" s="23">
        <v>0</v>
      </c>
      <c r="F40" s="23">
        <v>0</v>
      </c>
      <c r="G40" s="23">
        <v>0</v>
      </c>
      <c r="H40">
        <v>5137</v>
      </c>
      <c r="I40" s="16">
        <v>0</v>
      </c>
    </row>
    <row r="41" spans="1:9" x14ac:dyDescent="0.25">
      <c r="A41" s="22" t="s">
        <v>314</v>
      </c>
      <c r="B41">
        <v>51380204</v>
      </c>
      <c r="C41" s="23">
        <v>1238807</v>
      </c>
      <c r="D41" s="23">
        <v>0</v>
      </c>
      <c r="E41" s="23">
        <v>0</v>
      </c>
      <c r="F41" s="23">
        <v>0</v>
      </c>
      <c r="G41" s="23">
        <v>0</v>
      </c>
      <c r="H41">
        <v>5138</v>
      </c>
      <c r="I41" s="16">
        <v>1238807</v>
      </c>
    </row>
    <row r="42" spans="1:9" x14ac:dyDescent="0.25">
      <c r="A42" s="22" t="s">
        <v>315</v>
      </c>
      <c r="B42">
        <v>51710204</v>
      </c>
      <c r="C42" s="23">
        <v>16066361</v>
      </c>
      <c r="D42" s="23">
        <v>0</v>
      </c>
      <c r="E42" s="23">
        <v>0</v>
      </c>
      <c r="F42" s="23">
        <v>0</v>
      </c>
      <c r="G42" s="23">
        <v>414433</v>
      </c>
      <c r="H42">
        <v>5171</v>
      </c>
      <c r="I42" s="16">
        <v>16480794</v>
      </c>
    </row>
    <row r="43" spans="1:9" x14ac:dyDescent="0.25">
      <c r="A43" s="22" t="s">
        <v>316</v>
      </c>
      <c r="B43">
        <v>51720204</v>
      </c>
      <c r="C43" s="23">
        <v>3413927</v>
      </c>
      <c r="D43" s="23">
        <v>0</v>
      </c>
      <c r="E43" s="23">
        <v>0</v>
      </c>
      <c r="F43" s="23">
        <v>0</v>
      </c>
      <c r="G43" s="23">
        <v>0</v>
      </c>
      <c r="H43">
        <v>5172</v>
      </c>
      <c r="I43" s="16">
        <v>3413927</v>
      </c>
    </row>
    <row r="44" spans="1:9" x14ac:dyDescent="0.25">
      <c r="A44" s="22" t="s">
        <v>317</v>
      </c>
      <c r="B44">
        <v>51740204</v>
      </c>
      <c r="C44" s="23">
        <v>11669005</v>
      </c>
      <c r="D44" s="23">
        <v>0</v>
      </c>
      <c r="E44" s="23">
        <v>31111</v>
      </c>
      <c r="F44" s="23">
        <v>2109483</v>
      </c>
      <c r="G44" s="23">
        <v>1523095</v>
      </c>
      <c r="H44">
        <v>5174</v>
      </c>
      <c r="I44" s="16">
        <v>15332694</v>
      </c>
    </row>
    <row r="45" spans="1:9" x14ac:dyDescent="0.25">
      <c r="A45" s="22" t="s">
        <v>318</v>
      </c>
      <c r="B45">
        <v>51750204</v>
      </c>
      <c r="C45" s="23">
        <v>54522</v>
      </c>
      <c r="D45" s="23">
        <v>0</v>
      </c>
      <c r="E45" s="23">
        <v>0</v>
      </c>
      <c r="F45" s="23">
        <v>33020</v>
      </c>
      <c r="G45" s="23">
        <v>0</v>
      </c>
      <c r="H45">
        <v>5175</v>
      </c>
      <c r="I45" s="16">
        <v>87542</v>
      </c>
    </row>
    <row r="46" spans="1:9" x14ac:dyDescent="0.25">
      <c r="A46" s="22" t="s">
        <v>319</v>
      </c>
      <c r="B46">
        <v>51760204</v>
      </c>
      <c r="C46" s="23">
        <v>13327214</v>
      </c>
      <c r="D46" s="23">
        <v>0</v>
      </c>
      <c r="E46" s="23">
        <v>0</v>
      </c>
      <c r="F46" s="23">
        <v>137233</v>
      </c>
      <c r="G46" s="23">
        <v>1966373</v>
      </c>
      <c r="H46">
        <v>5176</v>
      </c>
      <c r="I46" s="16">
        <v>15430820</v>
      </c>
    </row>
    <row r="47" spans="1:9" x14ac:dyDescent="0.25">
      <c r="A47" s="22" t="s">
        <v>320</v>
      </c>
      <c r="B47">
        <v>51790204</v>
      </c>
      <c r="C47" s="23">
        <v>91194</v>
      </c>
      <c r="D47" s="23">
        <v>0</v>
      </c>
      <c r="E47" s="23">
        <v>0</v>
      </c>
      <c r="F47" s="23">
        <v>0</v>
      </c>
      <c r="G47" s="23">
        <v>0</v>
      </c>
      <c r="H47">
        <v>5179</v>
      </c>
      <c r="I47" s="16">
        <v>91194</v>
      </c>
    </row>
    <row r="48" spans="1:9" x14ac:dyDescent="0.25">
      <c r="A48" s="22" t="s">
        <v>321</v>
      </c>
      <c r="B48">
        <v>51810204</v>
      </c>
      <c r="C48" s="23">
        <v>2295087</v>
      </c>
      <c r="D48" s="23">
        <v>0</v>
      </c>
      <c r="E48" s="23">
        <v>0</v>
      </c>
      <c r="F48" s="23">
        <v>0</v>
      </c>
      <c r="G48" s="23">
        <v>0</v>
      </c>
      <c r="H48">
        <v>5181</v>
      </c>
      <c r="I48" s="16">
        <v>2295087</v>
      </c>
    </row>
    <row r="49" spans="1:9" x14ac:dyDescent="0.25">
      <c r="A49" s="22" t="s">
        <v>322</v>
      </c>
      <c r="B49">
        <v>51820204</v>
      </c>
      <c r="C49" s="23">
        <v>134382</v>
      </c>
      <c r="D49" s="23">
        <v>0</v>
      </c>
      <c r="E49" s="23">
        <v>0</v>
      </c>
      <c r="F49" s="23">
        <v>0</v>
      </c>
      <c r="G49" s="23">
        <v>0</v>
      </c>
      <c r="H49">
        <v>5182</v>
      </c>
      <c r="I49" s="16">
        <v>134382</v>
      </c>
    </row>
    <row r="50" spans="1:9" x14ac:dyDescent="0.25">
      <c r="A50" s="22" t="s">
        <v>323</v>
      </c>
      <c r="B50">
        <v>51860204</v>
      </c>
      <c r="C50" s="23">
        <v>0</v>
      </c>
      <c r="D50" s="23">
        <v>0</v>
      </c>
      <c r="E50" s="23">
        <v>0</v>
      </c>
      <c r="F50" s="23">
        <v>0</v>
      </c>
      <c r="G50" s="23">
        <v>0</v>
      </c>
      <c r="H50">
        <v>5186</v>
      </c>
      <c r="I50" s="16">
        <v>0</v>
      </c>
    </row>
    <row r="51" spans="1:9" x14ac:dyDescent="0.25">
      <c r="A51" s="22" t="s">
        <v>324</v>
      </c>
      <c r="B51">
        <v>51870204</v>
      </c>
      <c r="C51" s="23">
        <v>14147669</v>
      </c>
      <c r="D51" s="23">
        <v>0</v>
      </c>
      <c r="E51" s="23">
        <v>0</v>
      </c>
      <c r="F51" s="23">
        <v>0</v>
      </c>
      <c r="G51" s="23">
        <v>0</v>
      </c>
      <c r="H51">
        <v>5187</v>
      </c>
      <c r="I51" s="16">
        <v>14147669</v>
      </c>
    </row>
    <row r="52" spans="1:9" x14ac:dyDescent="0.25">
      <c r="A52" s="22" t="s">
        <v>325</v>
      </c>
      <c r="B52">
        <v>51880204</v>
      </c>
      <c r="C52" s="23">
        <v>0</v>
      </c>
      <c r="D52" s="23">
        <v>0</v>
      </c>
      <c r="E52" s="23">
        <v>0</v>
      </c>
      <c r="F52" s="23">
        <v>0</v>
      </c>
      <c r="G52" s="23">
        <v>0</v>
      </c>
      <c r="H52">
        <v>5188</v>
      </c>
      <c r="I52" s="16">
        <v>0</v>
      </c>
    </row>
    <row r="53" spans="1:9" x14ac:dyDescent="0.25">
      <c r="A53" s="22" t="s">
        <v>326</v>
      </c>
      <c r="B53">
        <v>52010204</v>
      </c>
      <c r="C53" s="23">
        <v>54500852</v>
      </c>
      <c r="D53" s="23">
        <v>617855</v>
      </c>
      <c r="E53" s="23">
        <v>1800414</v>
      </c>
      <c r="F53" s="23">
        <v>31297222</v>
      </c>
      <c r="G53" s="23">
        <v>28267454</v>
      </c>
      <c r="H53">
        <v>5201</v>
      </c>
      <c r="I53" s="16">
        <v>116483797</v>
      </c>
    </row>
    <row r="54" spans="1:9" x14ac:dyDescent="0.25">
      <c r="A54" s="22" t="s">
        <v>327</v>
      </c>
      <c r="B54">
        <v>53020204</v>
      </c>
      <c r="C54" s="23">
        <v>97431</v>
      </c>
      <c r="D54" s="23">
        <v>0</v>
      </c>
      <c r="E54" s="23">
        <v>0</v>
      </c>
      <c r="F54" s="23">
        <v>0</v>
      </c>
      <c r="G54" s="23">
        <v>0</v>
      </c>
      <c r="H54">
        <v>5302</v>
      </c>
      <c r="I54" s="16">
        <v>97431</v>
      </c>
    </row>
    <row r="55" spans="1:9" x14ac:dyDescent="0.25">
      <c r="A55" s="22" t="s">
        <v>328</v>
      </c>
      <c r="B55">
        <v>53030204</v>
      </c>
      <c r="C55" s="23">
        <v>18183</v>
      </c>
      <c r="D55" s="23">
        <v>0</v>
      </c>
      <c r="E55" s="23">
        <v>0</v>
      </c>
      <c r="F55" s="23">
        <v>0</v>
      </c>
      <c r="G55" s="23">
        <v>0</v>
      </c>
      <c r="H55">
        <v>5303</v>
      </c>
      <c r="I55" s="16">
        <v>18183</v>
      </c>
    </row>
    <row r="56" spans="1:9" x14ac:dyDescent="0.25">
      <c r="A56" s="22" t="s">
        <v>329</v>
      </c>
      <c r="B56">
        <v>53040204</v>
      </c>
      <c r="C56" s="23">
        <v>18381</v>
      </c>
      <c r="D56" s="23">
        <v>0</v>
      </c>
      <c r="E56" s="23">
        <v>0</v>
      </c>
      <c r="F56" s="23">
        <v>0</v>
      </c>
      <c r="G56" s="23">
        <v>0</v>
      </c>
      <c r="H56">
        <v>5304</v>
      </c>
      <c r="I56" s="16">
        <v>18381</v>
      </c>
    </row>
    <row r="57" spans="1:9" x14ac:dyDescent="0.25">
      <c r="A57" s="22" t="s">
        <v>330</v>
      </c>
      <c r="B57">
        <v>53050204</v>
      </c>
      <c r="C57" s="23">
        <v>3617473</v>
      </c>
      <c r="D57" s="23">
        <v>0</v>
      </c>
      <c r="E57" s="23">
        <v>0</v>
      </c>
      <c r="F57" s="23">
        <v>0</v>
      </c>
      <c r="G57" s="23">
        <v>0</v>
      </c>
      <c r="H57">
        <v>5305</v>
      </c>
      <c r="I57" s="16">
        <v>3617473</v>
      </c>
    </row>
    <row r="58" spans="1:9" x14ac:dyDescent="0.25">
      <c r="A58" s="22" t="s">
        <v>331</v>
      </c>
      <c r="B58">
        <v>53060204</v>
      </c>
      <c r="C58" s="23">
        <v>700015</v>
      </c>
      <c r="D58" s="23">
        <v>0</v>
      </c>
      <c r="E58" s="23">
        <v>0</v>
      </c>
      <c r="F58" s="23">
        <v>329579</v>
      </c>
      <c r="G58" s="23">
        <v>222368</v>
      </c>
      <c r="H58">
        <v>5306</v>
      </c>
      <c r="I58" s="16">
        <v>1251962</v>
      </c>
    </row>
    <row r="59" spans="1:9" x14ac:dyDescent="0.25">
      <c r="A59" s="22" t="s">
        <v>332</v>
      </c>
      <c r="B59">
        <v>62030204</v>
      </c>
      <c r="C59" s="23">
        <v>0</v>
      </c>
      <c r="D59" s="23">
        <v>0</v>
      </c>
      <c r="E59" s="23">
        <v>0</v>
      </c>
      <c r="F59" s="23">
        <v>0</v>
      </c>
      <c r="G59" s="23">
        <v>0</v>
      </c>
      <c r="H59">
        <v>6203</v>
      </c>
      <c r="I59" s="16">
        <v>0</v>
      </c>
    </row>
    <row r="60" spans="1:9" x14ac:dyDescent="0.25">
      <c r="A60" s="22" t="s">
        <v>333</v>
      </c>
      <c r="B60">
        <v>62050204</v>
      </c>
      <c r="C60" s="23">
        <v>0</v>
      </c>
      <c r="D60" s="23">
        <v>0</v>
      </c>
      <c r="E60" s="23">
        <v>0</v>
      </c>
      <c r="F60" s="23">
        <v>0</v>
      </c>
      <c r="G60" s="23">
        <v>0</v>
      </c>
      <c r="H60">
        <v>6205</v>
      </c>
      <c r="I60" s="16">
        <v>0</v>
      </c>
    </row>
    <row r="61" spans="1:9" x14ac:dyDescent="0.25">
      <c r="A61" s="22" t="s">
        <v>334</v>
      </c>
      <c r="B61">
        <v>62070204</v>
      </c>
      <c r="C61" s="23">
        <v>0</v>
      </c>
      <c r="D61" s="23">
        <v>0</v>
      </c>
      <c r="E61" s="23">
        <v>0</v>
      </c>
      <c r="F61" s="23">
        <v>0</v>
      </c>
      <c r="G61" s="23">
        <v>0</v>
      </c>
      <c r="H61">
        <v>6207</v>
      </c>
      <c r="I61" s="16">
        <v>0</v>
      </c>
    </row>
    <row r="62" spans="1:9" x14ac:dyDescent="0.25">
      <c r="A62" s="22" t="s">
        <v>335</v>
      </c>
      <c r="B62">
        <v>62090204</v>
      </c>
      <c r="C62" s="23">
        <v>15794795</v>
      </c>
      <c r="D62" s="23">
        <v>0</v>
      </c>
      <c r="E62" s="23">
        <v>0</v>
      </c>
      <c r="F62" s="23">
        <v>0</v>
      </c>
      <c r="G62" s="23">
        <v>0</v>
      </c>
      <c r="H62">
        <v>6209</v>
      </c>
      <c r="I62" s="16">
        <v>15794795</v>
      </c>
    </row>
    <row r="63" spans="1:9" x14ac:dyDescent="0.25">
      <c r="A63" s="22" t="s">
        <v>336</v>
      </c>
      <c r="B63">
        <v>62100204</v>
      </c>
      <c r="C63" s="23">
        <v>0</v>
      </c>
      <c r="D63" s="23">
        <v>0</v>
      </c>
      <c r="E63" s="23">
        <v>0</v>
      </c>
      <c r="F63" s="23">
        <v>0</v>
      </c>
      <c r="G63" s="23">
        <v>0</v>
      </c>
      <c r="H63">
        <v>6210</v>
      </c>
      <c r="I63" s="16">
        <v>0</v>
      </c>
    </row>
    <row r="64" spans="1:9" x14ac:dyDescent="0.25">
      <c r="A64" s="22" t="s">
        <v>337</v>
      </c>
      <c r="B64">
        <v>62120204</v>
      </c>
      <c r="C64" s="23">
        <v>0</v>
      </c>
      <c r="D64" s="23">
        <v>0</v>
      </c>
      <c r="E64" s="23">
        <v>0</v>
      </c>
      <c r="F64" s="23">
        <v>0</v>
      </c>
      <c r="G64" s="23">
        <v>0</v>
      </c>
      <c r="H64">
        <v>6212</v>
      </c>
      <c r="I64" s="16">
        <v>0</v>
      </c>
    </row>
    <row r="65" spans="1:15" x14ac:dyDescent="0.25">
      <c r="A65" s="22" t="s">
        <v>338</v>
      </c>
      <c r="B65">
        <v>62140204</v>
      </c>
      <c r="C65" s="23">
        <v>114326</v>
      </c>
      <c r="D65" s="23">
        <v>0</v>
      </c>
      <c r="E65" s="23">
        <v>0</v>
      </c>
      <c r="F65" s="23">
        <v>0</v>
      </c>
      <c r="G65" s="23">
        <v>0</v>
      </c>
      <c r="H65">
        <v>6214</v>
      </c>
      <c r="I65" s="16">
        <v>114326</v>
      </c>
    </row>
    <row r="66" spans="1:15" x14ac:dyDescent="0.25">
      <c r="A66" s="22" t="s">
        <v>339</v>
      </c>
      <c r="B66">
        <v>52010211</v>
      </c>
      <c r="C66" s="23">
        <v>589623862</v>
      </c>
      <c r="D66" s="23">
        <v>8424535</v>
      </c>
      <c r="E66" s="23">
        <v>5687470</v>
      </c>
      <c r="F66" s="23">
        <v>0</v>
      </c>
      <c r="G66" s="23">
        <v>0</v>
      </c>
      <c r="H66">
        <v>5201</v>
      </c>
      <c r="I66" s="16">
        <v>603735867</v>
      </c>
    </row>
    <row r="68" spans="1:15" x14ac:dyDescent="0.25">
      <c r="A68" s="21" t="s">
        <v>275</v>
      </c>
      <c r="B68" t="s">
        <v>175</v>
      </c>
      <c r="C68" s="22">
        <v>6</v>
      </c>
      <c r="D68">
        <v>9</v>
      </c>
      <c r="E68">
        <v>28</v>
      </c>
      <c r="F68">
        <v>31</v>
      </c>
      <c r="G68">
        <v>32</v>
      </c>
      <c r="H68" t="s">
        <v>458</v>
      </c>
      <c r="K68" s="22"/>
    </row>
    <row r="69" spans="1:15" x14ac:dyDescent="0.25">
      <c r="A69" s="22" t="s">
        <v>276</v>
      </c>
      <c r="B69">
        <v>50470204</v>
      </c>
      <c r="C69" s="23">
        <v>-36183</v>
      </c>
      <c r="D69" s="23">
        <v>0</v>
      </c>
      <c r="E69" s="23">
        <v>0</v>
      </c>
      <c r="F69" s="23">
        <v>0</v>
      </c>
      <c r="G69" s="23">
        <v>0</v>
      </c>
      <c r="H69">
        <v>5047</v>
      </c>
      <c r="I69" s="16" t="s">
        <v>172</v>
      </c>
      <c r="K69" t="s">
        <v>342</v>
      </c>
      <c r="L69" t="s">
        <v>531</v>
      </c>
      <c r="M69" t="s">
        <v>532</v>
      </c>
      <c r="N69" t="s">
        <v>533</v>
      </c>
      <c r="O69" t="s">
        <v>439</v>
      </c>
    </row>
    <row r="70" spans="1:15" x14ac:dyDescent="0.25">
      <c r="A70" s="22" t="s">
        <v>278</v>
      </c>
      <c r="B70">
        <v>51900204</v>
      </c>
      <c r="C70" s="23">
        <v>-35274</v>
      </c>
      <c r="D70" s="23">
        <v>0</v>
      </c>
      <c r="E70" s="23">
        <v>0</v>
      </c>
      <c r="F70" s="23">
        <v>0</v>
      </c>
      <c r="G70" s="23">
        <v>0</v>
      </c>
      <c r="H70">
        <v>5190</v>
      </c>
      <c r="I70" s="16" t="s">
        <v>172</v>
      </c>
      <c r="K70" t="s">
        <v>363</v>
      </c>
      <c r="L70" t="s">
        <v>534</v>
      </c>
      <c r="M70" t="s">
        <v>535</v>
      </c>
      <c r="N70" t="s">
        <v>536</v>
      </c>
      <c r="O70" t="s">
        <v>537</v>
      </c>
    </row>
    <row r="71" spans="1:15" x14ac:dyDescent="0.25">
      <c r="A71" s="22" t="s">
        <v>279</v>
      </c>
      <c r="B71">
        <v>62010204</v>
      </c>
      <c r="C71" s="23">
        <v>18219</v>
      </c>
      <c r="D71" s="23">
        <v>0</v>
      </c>
      <c r="E71" s="23">
        <v>0</v>
      </c>
      <c r="F71" s="23">
        <v>0</v>
      </c>
      <c r="G71" s="23">
        <v>0</v>
      </c>
      <c r="H71">
        <v>6201</v>
      </c>
      <c r="I71" s="16" t="s">
        <v>172</v>
      </c>
      <c r="K71" t="s">
        <v>368</v>
      </c>
      <c r="L71" t="s">
        <v>538</v>
      </c>
      <c r="M71" t="s">
        <v>539</v>
      </c>
      <c r="N71" t="s">
        <v>540</v>
      </c>
      <c r="O71" t="s">
        <v>541</v>
      </c>
    </row>
    <row r="72" spans="1:15" x14ac:dyDescent="0.25">
      <c r="A72" s="22" t="s">
        <v>292</v>
      </c>
      <c r="B72">
        <v>51070204</v>
      </c>
      <c r="C72" s="23">
        <v>95486</v>
      </c>
      <c r="D72" s="23">
        <v>0</v>
      </c>
      <c r="E72" s="23">
        <v>0</v>
      </c>
      <c r="F72" s="23">
        <v>0</v>
      </c>
      <c r="G72" s="23">
        <v>0</v>
      </c>
      <c r="H72">
        <v>5107</v>
      </c>
      <c r="I72" s="16" t="s">
        <v>172</v>
      </c>
      <c r="K72" t="s">
        <v>376</v>
      </c>
      <c r="L72" t="s">
        <v>542</v>
      </c>
      <c r="M72" t="s">
        <v>543</v>
      </c>
      <c r="N72" t="s">
        <v>544</v>
      </c>
      <c r="O72" t="s">
        <v>545</v>
      </c>
    </row>
    <row r="73" spans="1:15" x14ac:dyDescent="0.25">
      <c r="A73" s="22" t="s">
        <v>294</v>
      </c>
      <c r="B73">
        <v>51090204</v>
      </c>
      <c r="C73" s="23">
        <v>724823</v>
      </c>
      <c r="D73" s="23">
        <v>0</v>
      </c>
      <c r="E73" s="23">
        <v>0</v>
      </c>
      <c r="F73" s="23">
        <v>0</v>
      </c>
      <c r="G73" s="23">
        <v>0</v>
      </c>
      <c r="H73">
        <v>5109</v>
      </c>
      <c r="I73" s="16" t="s">
        <v>172</v>
      </c>
      <c r="K73" t="s">
        <v>346</v>
      </c>
      <c r="L73" t="s">
        <v>379</v>
      </c>
      <c r="M73" t="s">
        <v>401</v>
      </c>
      <c r="N73" t="s">
        <v>419</v>
      </c>
      <c r="O73" t="s">
        <v>442</v>
      </c>
    </row>
    <row r="74" spans="1:15" x14ac:dyDescent="0.25">
      <c r="A74" s="22" t="s">
        <v>295</v>
      </c>
      <c r="B74">
        <v>51110204</v>
      </c>
      <c r="C74" s="23">
        <v>18183</v>
      </c>
      <c r="D74" s="23">
        <v>0</v>
      </c>
      <c r="E74" s="23">
        <v>0</v>
      </c>
      <c r="F74" s="23">
        <v>0</v>
      </c>
      <c r="G74" s="23">
        <v>0</v>
      </c>
      <c r="H74">
        <v>5111</v>
      </c>
      <c r="I74" s="16" t="s">
        <v>172</v>
      </c>
      <c r="K74" t="s">
        <v>18</v>
      </c>
      <c r="L74" t="s">
        <v>380</v>
      </c>
      <c r="M74" t="s">
        <v>402</v>
      </c>
      <c r="N74" t="s">
        <v>420</v>
      </c>
      <c r="O74" t="s">
        <v>443</v>
      </c>
    </row>
    <row r="75" spans="1:15" x14ac:dyDescent="0.25">
      <c r="A75" s="22" t="s">
        <v>296</v>
      </c>
      <c r="B75">
        <v>51120204</v>
      </c>
      <c r="C75" s="23">
        <v>206819</v>
      </c>
      <c r="D75" s="23">
        <v>0</v>
      </c>
      <c r="E75" s="23">
        <v>0</v>
      </c>
      <c r="F75" s="23">
        <v>0</v>
      </c>
      <c r="G75" s="23">
        <v>0</v>
      </c>
      <c r="H75">
        <v>5112</v>
      </c>
      <c r="I75" s="16" t="s">
        <v>172</v>
      </c>
      <c r="K75" t="s">
        <v>347</v>
      </c>
      <c r="L75" t="s">
        <v>546</v>
      </c>
      <c r="M75" t="s">
        <v>547</v>
      </c>
      <c r="N75" t="s">
        <v>548</v>
      </c>
      <c r="O75" t="s">
        <v>549</v>
      </c>
    </row>
    <row r="76" spans="1:15" x14ac:dyDescent="0.25">
      <c r="A76" s="22" t="s">
        <v>298</v>
      </c>
      <c r="B76">
        <v>51140204</v>
      </c>
      <c r="C76" s="23">
        <v>283685</v>
      </c>
      <c r="D76" s="23">
        <v>0</v>
      </c>
      <c r="E76" s="23">
        <v>0</v>
      </c>
      <c r="F76" s="23">
        <v>0</v>
      </c>
      <c r="G76" s="23">
        <v>0</v>
      </c>
      <c r="H76">
        <v>5114</v>
      </c>
      <c r="I76" s="16" t="s">
        <v>172</v>
      </c>
      <c r="K76" t="s">
        <v>349</v>
      </c>
      <c r="L76" t="s">
        <v>550</v>
      </c>
      <c r="M76" t="s">
        <v>551</v>
      </c>
      <c r="N76" t="s">
        <v>552</v>
      </c>
      <c r="O76" t="s">
        <v>553</v>
      </c>
    </row>
    <row r="77" spans="1:15" x14ac:dyDescent="0.25">
      <c r="A77" s="22" t="s">
        <v>300</v>
      </c>
      <c r="B77">
        <v>51160204</v>
      </c>
      <c r="C77" s="23">
        <v>691265</v>
      </c>
      <c r="D77" s="23">
        <v>0</v>
      </c>
      <c r="E77" s="23">
        <v>0</v>
      </c>
      <c r="F77" s="23">
        <v>0</v>
      </c>
      <c r="G77" s="23">
        <v>0</v>
      </c>
      <c r="H77">
        <v>5116</v>
      </c>
      <c r="I77" s="16" t="s">
        <v>172</v>
      </c>
      <c r="K77" t="s">
        <v>350</v>
      </c>
      <c r="L77" t="s">
        <v>554</v>
      </c>
      <c r="M77" t="s">
        <v>555</v>
      </c>
      <c r="N77" t="s">
        <v>556</v>
      </c>
      <c r="O77" t="s">
        <v>557</v>
      </c>
    </row>
    <row r="78" spans="1:15" x14ac:dyDescent="0.25">
      <c r="A78" s="22" t="s">
        <v>302</v>
      </c>
      <c r="B78">
        <v>51200204</v>
      </c>
      <c r="C78" s="23">
        <v>163799</v>
      </c>
      <c r="D78" s="23">
        <v>0</v>
      </c>
      <c r="E78" s="23">
        <v>0</v>
      </c>
      <c r="F78" s="23">
        <v>0</v>
      </c>
      <c r="G78" s="23">
        <v>0</v>
      </c>
      <c r="H78">
        <v>5120</v>
      </c>
      <c r="I78" s="16" t="s">
        <v>172</v>
      </c>
      <c r="K78" t="s">
        <v>351</v>
      </c>
      <c r="L78" t="s">
        <v>382</v>
      </c>
      <c r="M78" t="s">
        <v>558</v>
      </c>
      <c r="N78" t="s">
        <v>421</v>
      </c>
      <c r="O78" t="s">
        <v>559</v>
      </c>
    </row>
    <row r="79" spans="1:15" x14ac:dyDescent="0.25">
      <c r="A79" s="22" t="s">
        <v>309</v>
      </c>
      <c r="B79">
        <v>51280204</v>
      </c>
      <c r="C79" s="23">
        <v>2938659</v>
      </c>
      <c r="D79" s="23">
        <v>0</v>
      </c>
      <c r="E79" s="23">
        <v>0</v>
      </c>
      <c r="F79" s="23">
        <v>0</v>
      </c>
      <c r="G79" s="23">
        <v>0</v>
      </c>
      <c r="H79">
        <v>5128</v>
      </c>
      <c r="I79" s="16" t="s">
        <v>172</v>
      </c>
      <c r="K79" t="s">
        <v>353</v>
      </c>
      <c r="L79" t="s">
        <v>384</v>
      </c>
      <c r="M79" t="s">
        <v>560</v>
      </c>
      <c r="N79" t="s">
        <v>422</v>
      </c>
      <c r="O79" t="s">
        <v>444</v>
      </c>
    </row>
    <row r="80" spans="1:15" x14ac:dyDescent="0.25">
      <c r="A80" s="22" t="s">
        <v>310</v>
      </c>
      <c r="B80">
        <v>51320204</v>
      </c>
      <c r="C80" s="23">
        <v>898577</v>
      </c>
      <c r="D80" s="23">
        <v>0</v>
      </c>
      <c r="E80" s="23">
        <v>0</v>
      </c>
      <c r="F80" s="23">
        <v>0</v>
      </c>
      <c r="G80" s="23">
        <v>0</v>
      </c>
      <c r="H80">
        <v>5132</v>
      </c>
      <c r="I80" s="16" t="s">
        <v>172</v>
      </c>
      <c r="K80" t="s">
        <v>354</v>
      </c>
      <c r="L80" t="s">
        <v>385</v>
      </c>
      <c r="M80" t="s">
        <v>403</v>
      </c>
      <c r="N80" t="s">
        <v>423</v>
      </c>
      <c r="O80" t="s">
        <v>445</v>
      </c>
    </row>
    <row r="81" spans="1:15" x14ac:dyDescent="0.25">
      <c r="A81" s="22" t="s">
        <v>314</v>
      </c>
      <c r="B81">
        <v>51380204</v>
      </c>
      <c r="C81" s="23">
        <v>1238807</v>
      </c>
      <c r="D81" s="23">
        <v>0</v>
      </c>
      <c r="E81" s="23">
        <v>0</v>
      </c>
      <c r="F81" s="23">
        <v>0</v>
      </c>
      <c r="G81" s="23">
        <v>0</v>
      </c>
      <c r="H81">
        <v>5138</v>
      </c>
      <c r="I81" s="16" t="s">
        <v>172</v>
      </c>
      <c r="K81" t="s">
        <v>20</v>
      </c>
      <c r="L81" t="s">
        <v>386</v>
      </c>
      <c r="M81" t="s">
        <v>404</v>
      </c>
      <c r="N81" t="s">
        <v>425</v>
      </c>
      <c r="O81" t="s">
        <v>447</v>
      </c>
    </row>
    <row r="82" spans="1:15" x14ac:dyDescent="0.25">
      <c r="A82" s="22" t="s">
        <v>315</v>
      </c>
      <c r="B82">
        <v>51710204</v>
      </c>
      <c r="C82" s="23">
        <v>16066361</v>
      </c>
      <c r="D82" s="23">
        <v>0</v>
      </c>
      <c r="E82" s="23">
        <v>0</v>
      </c>
      <c r="F82" s="23">
        <v>0</v>
      </c>
      <c r="G82" s="23">
        <v>414433</v>
      </c>
      <c r="H82">
        <v>5171</v>
      </c>
      <c r="I82" s="16" t="s">
        <v>172</v>
      </c>
      <c r="K82" t="s">
        <v>22</v>
      </c>
      <c r="L82" t="s">
        <v>387</v>
      </c>
      <c r="M82" t="s">
        <v>561</v>
      </c>
      <c r="N82" t="s">
        <v>426</v>
      </c>
      <c r="O82" t="s">
        <v>448</v>
      </c>
    </row>
    <row r="83" spans="1:15" x14ac:dyDescent="0.25">
      <c r="A83" s="22" t="s">
        <v>316</v>
      </c>
      <c r="B83">
        <v>51720204</v>
      </c>
      <c r="C83" s="23">
        <v>3413927</v>
      </c>
      <c r="D83" s="23">
        <v>0</v>
      </c>
      <c r="E83" s="23">
        <v>0</v>
      </c>
      <c r="F83" s="23">
        <v>0</v>
      </c>
      <c r="G83" s="23">
        <v>0</v>
      </c>
      <c r="H83">
        <v>5172</v>
      </c>
      <c r="I83" s="16" t="s">
        <v>172</v>
      </c>
      <c r="K83" t="s">
        <v>356</v>
      </c>
      <c r="L83" t="s">
        <v>388</v>
      </c>
      <c r="M83" t="s">
        <v>562</v>
      </c>
      <c r="N83" t="s">
        <v>563</v>
      </c>
      <c r="O83" t="s">
        <v>564</v>
      </c>
    </row>
    <row r="84" spans="1:15" x14ac:dyDescent="0.25">
      <c r="A84" s="22" t="s">
        <v>317</v>
      </c>
      <c r="B84">
        <v>51740204</v>
      </c>
      <c r="C84" s="23">
        <v>11669005</v>
      </c>
      <c r="D84" s="23">
        <v>0</v>
      </c>
      <c r="E84" s="23">
        <v>31111</v>
      </c>
      <c r="F84" s="23">
        <v>2109483</v>
      </c>
      <c r="G84" s="23">
        <v>1523095</v>
      </c>
      <c r="H84">
        <v>5174</v>
      </c>
      <c r="I84" s="16" t="s">
        <v>172</v>
      </c>
      <c r="K84" t="s">
        <v>357</v>
      </c>
      <c r="L84" t="s">
        <v>389</v>
      </c>
      <c r="M84" t="s">
        <v>405</v>
      </c>
      <c r="N84" t="s">
        <v>427</v>
      </c>
      <c r="O84" t="s">
        <v>449</v>
      </c>
    </row>
    <row r="85" spans="1:15" x14ac:dyDescent="0.25">
      <c r="A85" s="22" t="s">
        <v>318</v>
      </c>
      <c r="B85">
        <v>51750204</v>
      </c>
      <c r="C85" s="23">
        <v>54522</v>
      </c>
      <c r="D85" s="23">
        <v>0</v>
      </c>
      <c r="E85" s="23">
        <v>0</v>
      </c>
      <c r="F85" s="23">
        <v>33020</v>
      </c>
      <c r="G85" s="23">
        <v>0</v>
      </c>
      <c r="H85">
        <v>5175</v>
      </c>
      <c r="I85" s="16" t="s">
        <v>172</v>
      </c>
      <c r="K85" t="s">
        <v>358</v>
      </c>
      <c r="L85" t="s">
        <v>390</v>
      </c>
      <c r="M85" t="s">
        <v>565</v>
      </c>
      <c r="N85" t="s">
        <v>428</v>
      </c>
      <c r="O85" t="s">
        <v>450</v>
      </c>
    </row>
    <row r="86" spans="1:15" x14ac:dyDescent="0.25">
      <c r="A86" s="22" t="s">
        <v>319</v>
      </c>
      <c r="B86">
        <v>51760204</v>
      </c>
      <c r="C86" s="23">
        <v>13327214</v>
      </c>
      <c r="D86" s="23">
        <v>0</v>
      </c>
      <c r="E86" s="23">
        <v>0</v>
      </c>
      <c r="F86" s="23">
        <v>137233</v>
      </c>
      <c r="G86" s="23">
        <v>1966373</v>
      </c>
      <c r="H86">
        <v>5176</v>
      </c>
      <c r="I86" s="16" t="s">
        <v>172</v>
      </c>
      <c r="K86" t="s">
        <v>24</v>
      </c>
      <c r="L86" t="s">
        <v>391</v>
      </c>
      <c r="M86" t="s">
        <v>566</v>
      </c>
      <c r="N86" t="s">
        <v>429</v>
      </c>
      <c r="O86" t="s">
        <v>451</v>
      </c>
    </row>
    <row r="87" spans="1:15" x14ac:dyDescent="0.25">
      <c r="A87" s="22" t="s">
        <v>320</v>
      </c>
      <c r="B87">
        <v>51790204</v>
      </c>
      <c r="C87" s="23">
        <v>91194</v>
      </c>
      <c r="D87" s="23">
        <v>0</v>
      </c>
      <c r="E87" s="23">
        <v>0</v>
      </c>
      <c r="F87" s="23">
        <v>0</v>
      </c>
      <c r="G87" s="23">
        <v>0</v>
      </c>
      <c r="H87">
        <v>5179</v>
      </c>
      <c r="I87" s="16" t="s">
        <v>172</v>
      </c>
      <c r="K87" t="s">
        <v>359</v>
      </c>
      <c r="L87" t="s">
        <v>567</v>
      </c>
      <c r="M87" t="s">
        <v>568</v>
      </c>
      <c r="N87" t="s">
        <v>569</v>
      </c>
      <c r="O87" t="s">
        <v>570</v>
      </c>
    </row>
    <row r="88" spans="1:15" x14ac:dyDescent="0.25">
      <c r="A88" s="22" t="s">
        <v>321</v>
      </c>
      <c r="B88">
        <v>51810204</v>
      </c>
      <c r="C88" s="23">
        <v>2295087</v>
      </c>
      <c r="D88" s="23">
        <v>0</v>
      </c>
      <c r="E88" s="23">
        <v>0</v>
      </c>
      <c r="F88" s="23">
        <v>0</v>
      </c>
      <c r="G88" s="23">
        <v>0</v>
      </c>
      <c r="H88">
        <v>5181</v>
      </c>
      <c r="I88" s="16" t="s">
        <v>172</v>
      </c>
      <c r="K88" t="s">
        <v>360</v>
      </c>
      <c r="L88" t="s">
        <v>392</v>
      </c>
      <c r="M88" t="s">
        <v>407</v>
      </c>
      <c r="N88" t="s">
        <v>430</v>
      </c>
      <c r="O88" t="s">
        <v>452</v>
      </c>
    </row>
    <row r="89" spans="1:15" x14ac:dyDescent="0.25">
      <c r="A89" s="22" t="s">
        <v>322</v>
      </c>
      <c r="B89">
        <v>51820204</v>
      </c>
      <c r="C89" s="23">
        <v>134382</v>
      </c>
      <c r="D89" s="23">
        <v>0</v>
      </c>
      <c r="E89" s="23">
        <v>0</v>
      </c>
      <c r="F89" s="23">
        <v>0</v>
      </c>
      <c r="G89" s="23">
        <v>0</v>
      </c>
      <c r="H89">
        <v>5182</v>
      </c>
      <c r="I89" s="16" t="s">
        <v>172</v>
      </c>
      <c r="K89" t="s">
        <v>361</v>
      </c>
      <c r="L89" t="s">
        <v>571</v>
      </c>
      <c r="M89" t="s">
        <v>572</v>
      </c>
      <c r="N89" t="s">
        <v>573</v>
      </c>
      <c r="O89" t="s">
        <v>574</v>
      </c>
    </row>
    <row r="90" spans="1:15" x14ac:dyDescent="0.25">
      <c r="A90" s="22" t="s">
        <v>324</v>
      </c>
      <c r="B90">
        <v>51870204</v>
      </c>
      <c r="C90" s="23">
        <v>14147669</v>
      </c>
      <c r="D90" s="23">
        <v>0</v>
      </c>
      <c r="E90" s="23">
        <v>0</v>
      </c>
      <c r="F90" s="23">
        <v>0</v>
      </c>
      <c r="G90" s="23">
        <v>0</v>
      </c>
      <c r="H90">
        <v>5187</v>
      </c>
      <c r="I90" s="16" t="s">
        <v>172</v>
      </c>
      <c r="K90" t="s">
        <v>28</v>
      </c>
      <c r="L90" t="s">
        <v>575</v>
      </c>
      <c r="M90" t="s">
        <v>576</v>
      </c>
      <c r="N90" t="s">
        <v>577</v>
      </c>
      <c r="O90" t="s">
        <v>578</v>
      </c>
    </row>
    <row r="91" spans="1:15" x14ac:dyDescent="0.25">
      <c r="A91" s="22" t="s">
        <v>326</v>
      </c>
      <c r="B91">
        <v>52010204</v>
      </c>
      <c r="C91" s="23">
        <v>54500852</v>
      </c>
      <c r="D91" s="23">
        <v>617855</v>
      </c>
      <c r="E91" s="23">
        <v>1800414</v>
      </c>
      <c r="F91" s="23">
        <v>31297222</v>
      </c>
      <c r="G91" s="23">
        <v>28267454</v>
      </c>
      <c r="H91">
        <v>5201</v>
      </c>
      <c r="I91" s="16" t="s">
        <v>172</v>
      </c>
      <c r="K91" t="s">
        <v>30</v>
      </c>
      <c r="L91" t="s">
        <v>35</v>
      </c>
      <c r="M91" t="s">
        <v>409</v>
      </c>
      <c r="N91" t="s">
        <v>146</v>
      </c>
      <c r="O91" t="s">
        <v>148</v>
      </c>
    </row>
    <row r="92" spans="1:15" x14ac:dyDescent="0.25">
      <c r="A92" s="22" t="s">
        <v>327</v>
      </c>
      <c r="B92">
        <v>53020204</v>
      </c>
      <c r="C92" s="23">
        <v>97431</v>
      </c>
      <c r="D92" s="23">
        <v>0</v>
      </c>
      <c r="E92" s="23">
        <v>0</v>
      </c>
      <c r="F92" s="23">
        <v>0</v>
      </c>
      <c r="G92" s="23">
        <v>0</v>
      </c>
      <c r="H92">
        <v>5302</v>
      </c>
      <c r="I92" s="16" t="s">
        <v>172</v>
      </c>
      <c r="K92" t="s">
        <v>364</v>
      </c>
      <c r="L92" t="s">
        <v>394</v>
      </c>
      <c r="M92" t="s">
        <v>410</v>
      </c>
      <c r="N92" t="s">
        <v>432</v>
      </c>
      <c r="O92" t="s">
        <v>454</v>
      </c>
    </row>
    <row r="93" spans="1:15" x14ac:dyDescent="0.25">
      <c r="A93" s="22" t="s">
        <v>328</v>
      </c>
      <c r="B93">
        <v>53030204</v>
      </c>
      <c r="C93" s="23">
        <v>18183</v>
      </c>
      <c r="D93" s="23">
        <v>0</v>
      </c>
      <c r="E93" s="23">
        <v>0</v>
      </c>
      <c r="F93" s="23">
        <v>0</v>
      </c>
      <c r="G93" s="23">
        <v>0</v>
      </c>
      <c r="H93">
        <v>5303</v>
      </c>
      <c r="I93" s="16" t="s">
        <v>172</v>
      </c>
      <c r="K93" t="s">
        <v>365</v>
      </c>
      <c r="L93" t="s">
        <v>579</v>
      </c>
      <c r="M93" t="s">
        <v>411</v>
      </c>
      <c r="N93" t="s">
        <v>580</v>
      </c>
      <c r="O93" t="s">
        <v>581</v>
      </c>
    </row>
    <row r="94" spans="1:15" x14ac:dyDescent="0.25">
      <c r="A94" s="22" t="s">
        <v>329</v>
      </c>
      <c r="B94">
        <v>53040204</v>
      </c>
      <c r="C94" s="23">
        <v>18381</v>
      </c>
      <c r="D94" s="23">
        <v>0</v>
      </c>
      <c r="E94" s="23">
        <v>0</v>
      </c>
      <c r="F94" s="23">
        <v>0</v>
      </c>
      <c r="G94" s="23">
        <v>0</v>
      </c>
      <c r="H94">
        <v>5304</v>
      </c>
      <c r="I94" s="16" t="s">
        <v>172</v>
      </c>
      <c r="K94" t="s">
        <v>366</v>
      </c>
      <c r="L94" t="s">
        <v>582</v>
      </c>
      <c r="M94" t="s">
        <v>412</v>
      </c>
      <c r="N94" t="s">
        <v>433</v>
      </c>
      <c r="O94" t="s">
        <v>455</v>
      </c>
    </row>
    <row r="95" spans="1:15" x14ac:dyDescent="0.25">
      <c r="A95" s="22" t="s">
        <v>330</v>
      </c>
      <c r="B95">
        <v>53050204</v>
      </c>
      <c r="C95" s="23">
        <v>3617473</v>
      </c>
      <c r="D95" s="23">
        <v>0</v>
      </c>
      <c r="E95" s="23">
        <v>0</v>
      </c>
      <c r="F95" s="23">
        <v>0</v>
      </c>
      <c r="G95" s="23">
        <v>0</v>
      </c>
      <c r="H95">
        <v>5305</v>
      </c>
      <c r="I95" s="16" t="s">
        <v>172</v>
      </c>
      <c r="K95" t="s">
        <v>33</v>
      </c>
      <c r="L95" t="s">
        <v>395</v>
      </c>
      <c r="M95" t="s">
        <v>413</v>
      </c>
      <c r="N95" t="s">
        <v>434</v>
      </c>
      <c r="O95" t="s">
        <v>456</v>
      </c>
    </row>
    <row r="96" spans="1:15" x14ac:dyDescent="0.25">
      <c r="A96" s="22" t="s">
        <v>331</v>
      </c>
      <c r="B96">
        <v>53060204</v>
      </c>
      <c r="C96" s="23">
        <v>700015</v>
      </c>
      <c r="D96" s="23">
        <v>0</v>
      </c>
      <c r="E96" s="23">
        <v>0</v>
      </c>
      <c r="F96" s="23">
        <v>329579</v>
      </c>
      <c r="G96" s="23">
        <v>222368</v>
      </c>
      <c r="H96">
        <v>5306</v>
      </c>
      <c r="I96" s="16" t="s">
        <v>172</v>
      </c>
      <c r="K96" t="s">
        <v>367</v>
      </c>
      <c r="L96" t="s">
        <v>397</v>
      </c>
      <c r="M96" t="s">
        <v>414</v>
      </c>
      <c r="N96" t="s">
        <v>435</v>
      </c>
      <c r="O96" t="s">
        <v>457</v>
      </c>
    </row>
    <row r="97" spans="1:22" x14ac:dyDescent="0.25">
      <c r="A97" s="22" t="s">
        <v>335</v>
      </c>
      <c r="B97">
        <v>62090204</v>
      </c>
      <c r="C97" s="23">
        <v>15794795</v>
      </c>
      <c r="D97" s="23">
        <v>0</v>
      </c>
      <c r="E97" s="23">
        <v>0</v>
      </c>
      <c r="F97" s="23">
        <v>0</v>
      </c>
      <c r="G97" s="23">
        <v>0</v>
      </c>
      <c r="H97">
        <v>6209</v>
      </c>
      <c r="I97" s="16" t="s">
        <v>172</v>
      </c>
      <c r="K97" t="s">
        <v>371</v>
      </c>
      <c r="L97" t="s">
        <v>583</v>
      </c>
      <c r="M97" t="s">
        <v>415</v>
      </c>
      <c r="N97" t="s">
        <v>436</v>
      </c>
      <c r="O97" t="s">
        <v>584</v>
      </c>
    </row>
    <row r="98" spans="1:22" x14ac:dyDescent="0.25">
      <c r="A98" s="22" t="s">
        <v>338</v>
      </c>
      <c r="B98">
        <v>62140204</v>
      </c>
      <c r="C98" s="23">
        <v>114326</v>
      </c>
      <c r="D98" s="23">
        <v>0</v>
      </c>
      <c r="E98" s="23">
        <v>0</v>
      </c>
      <c r="F98" s="23">
        <v>0</v>
      </c>
      <c r="G98" s="23">
        <v>0</v>
      </c>
      <c r="H98">
        <v>6214</v>
      </c>
      <c r="I98" s="16" t="s">
        <v>172</v>
      </c>
      <c r="K98" t="s">
        <v>372</v>
      </c>
      <c r="L98" t="s">
        <v>585</v>
      </c>
      <c r="M98" t="s">
        <v>586</v>
      </c>
      <c r="N98" t="s">
        <v>587</v>
      </c>
      <c r="O98" t="s">
        <v>588</v>
      </c>
    </row>
    <row r="99" spans="1:22" x14ac:dyDescent="0.25">
      <c r="A99" s="22" t="s">
        <v>339</v>
      </c>
      <c r="B99">
        <v>52010211</v>
      </c>
      <c r="C99" s="23">
        <v>589623862</v>
      </c>
      <c r="D99" s="23">
        <v>8424535</v>
      </c>
      <c r="E99" s="23">
        <v>5687470</v>
      </c>
      <c r="F99" s="23">
        <v>0</v>
      </c>
      <c r="G99" s="23">
        <v>0</v>
      </c>
      <c r="H99">
        <v>5201</v>
      </c>
      <c r="I99" s="16" t="s">
        <v>589</v>
      </c>
      <c r="K99" t="s">
        <v>30</v>
      </c>
      <c r="L99" t="s">
        <v>35</v>
      </c>
      <c r="M99" t="s">
        <v>409</v>
      </c>
      <c r="N99" t="s">
        <v>146</v>
      </c>
      <c r="O99" t="s">
        <v>148</v>
      </c>
    </row>
    <row r="100" spans="1:22" x14ac:dyDescent="0.25">
      <c r="B100" s="7"/>
      <c r="C100" s="9"/>
    </row>
    <row r="101" spans="1:22" x14ac:dyDescent="0.25">
      <c r="B101" s="7"/>
      <c r="C101" s="9"/>
      <c r="Q101" s="19" t="s">
        <v>14</v>
      </c>
      <c r="R101" s="2" t="s">
        <v>10</v>
      </c>
      <c r="S101" s="2" t="s">
        <v>11</v>
      </c>
      <c r="T101" s="19" t="s">
        <v>14</v>
      </c>
      <c r="U101" s="2" t="s">
        <v>10</v>
      </c>
      <c r="V101" s="2" t="s">
        <v>11</v>
      </c>
    </row>
    <row r="102" spans="1:22" x14ac:dyDescent="0.25">
      <c r="B102" s="7"/>
      <c r="C102" s="9"/>
      <c r="J102">
        <v>6</v>
      </c>
      <c r="K102" s="7" t="s">
        <v>30</v>
      </c>
      <c r="L102" s="7">
        <v>589623862</v>
      </c>
      <c r="M102" s="26" t="s">
        <v>589</v>
      </c>
      <c r="N102" s="7" t="s">
        <v>31</v>
      </c>
      <c r="O102" s="7" t="s">
        <v>31</v>
      </c>
      <c r="P102" s="7" t="s">
        <v>36</v>
      </c>
      <c r="Q102">
        <v>3.1357406529374389E-2</v>
      </c>
      <c r="R102">
        <v>0.30846239419808136</v>
      </c>
      <c r="S102">
        <v>0.66018019927254423</v>
      </c>
      <c r="T102" s="23">
        <f>+$L102*Q102</f>
        <v>18489075.140153743</v>
      </c>
      <c r="U102" s="23">
        <f t="shared" ref="U102:V102" si="0">+$L102*R102</f>
        <v>181876788.14883912</v>
      </c>
      <c r="V102" s="23">
        <f t="shared" si="0"/>
        <v>389257998.71100712</v>
      </c>
    </row>
    <row r="103" spans="1:22" x14ac:dyDescent="0.25">
      <c r="B103" s="7"/>
      <c r="C103" s="9"/>
      <c r="J103">
        <v>9</v>
      </c>
      <c r="K103" s="7" t="s">
        <v>35</v>
      </c>
      <c r="L103" s="7">
        <v>8424535</v>
      </c>
      <c r="M103" s="26" t="s">
        <v>589</v>
      </c>
      <c r="N103" s="7" t="s">
        <v>31</v>
      </c>
      <c r="O103" s="7" t="s">
        <v>31</v>
      </c>
      <c r="P103" s="7" t="s">
        <v>36</v>
      </c>
      <c r="Q103">
        <v>2.7326948050315097E-3</v>
      </c>
      <c r="R103">
        <v>0.17739594891130939</v>
      </c>
      <c r="S103">
        <v>0.81987135628365915</v>
      </c>
      <c r="T103" s="23">
        <f t="shared" ref="T103:T104" si="1">+$L103*Q103</f>
        <v>23021.683029306128</v>
      </c>
      <c r="U103" s="23">
        <f t="shared" ref="U103:U104" si="2">+$L103*R103</f>
        <v>1494478.3804615377</v>
      </c>
      <c r="V103" s="23">
        <f t="shared" ref="V103:V104" si="3">+$L103*S103</f>
        <v>6907034.9365091566</v>
      </c>
    </row>
    <row r="104" spans="1:22" x14ac:dyDescent="0.25">
      <c r="B104" s="7"/>
      <c r="C104" s="9"/>
      <c r="J104">
        <v>28</v>
      </c>
      <c r="K104" s="7" t="s">
        <v>409</v>
      </c>
      <c r="L104" s="7">
        <v>5687470</v>
      </c>
      <c r="M104" s="26" t="s">
        <v>589</v>
      </c>
      <c r="N104" s="7" t="s">
        <v>31</v>
      </c>
      <c r="O104" s="7" t="s">
        <v>31</v>
      </c>
      <c r="P104" s="7" t="s">
        <v>36</v>
      </c>
      <c r="Q104">
        <v>0</v>
      </c>
      <c r="R104">
        <v>0.26533851422039101</v>
      </c>
      <c r="S104">
        <v>0.73466148577960899</v>
      </c>
      <c r="T104" s="23">
        <f t="shared" si="1"/>
        <v>0</v>
      </c>
      <c r="U104" s="23">
        <f t="shared" si="2"/>
        <v>1509104.8394730473</v>
      </c>
      <c r="V104" s="23">
        <f t="shared" si="3"/>
        <v>4178365.1605269527</v>
      </c>
    </row>
    <row r="105" spans="1:22" x14ac:dyDescent="0.25">
      <c r="B105" s="7"/>
      <c r="C105" s="9"/>
    </row>
    <row r="106" spans="1:22" x14ac:dyDescent="0.25">
      <c r="B106" s="7"/>
      <c r="C106" s="9"/>
    </row>
    <row r="107" spans="1:22" x14ac:dyDescent="0.25">
      <c r="B107" s="7"/>
      <c r="C107" s="9"/>
    </row>
    <row r="108" spans="1:22" x14ac:dyDescent="0.25">
      <c r="B108" s="7"/>
      <c r="C108" s="9"/>
    </row>
    <row r="109" spans="1:22" x14ac:dyDescent="0.25">
      <c r="B109" s="7"/>
      <c r="C109" s="9"/>
    </row>
    <row r="110" spans="1:22" x14ac:dyDescent="0.25">
      <c r="B110" s="7"/>
      <c r="C110" s="9"/>
    </row>
    <row r="111" spans="1:22" x14ac:dyDescent="0.25">
      <c r="B111" s="7"/>
      <c r="C111" s="9"/>
    </row>
    <row r="112" spans="1:22" x14ac:dyDescent="0.25">
      <c r="B112" s="7"/>
      <c r="C112" s="9"/>
    </row>
    <row r="113" spans="2:3" x14ac:dyDescent="0.25">
      <c r="B113" s="7"/>
      <c r="C113" s="9"/>
    </row>
    <row r="114" spans="2:3" x14ac:dyDescent="0.25">
      <c r="B114" s="7"/>
      <c r="C114" s="9"/>
    </row>
    <row r="115" spans="2:3" x14ac:dyDescent="0.25">
      <c r="B115" s="7"/>
      <c r="C115" s="9"/>
    </row>
    <row r="116" spans="2:3" x14ac:dyDescent="0.25">
      <c r="B116" s="7"/>
      <c r="C116" s="9"/>
    </row>
    <row r="117" spans="2:3" x14ac:dyDescent="0.25">
      <c r="B117" s="7"/>
      <c r="C117" s="9"/>
    </row>
    <row r="118" spans="2:3" x14ac:dyDescent="0.25">
      <c r="B118" s="7"/>
      <c r="C118" s="9"/>
    </row>
    <row r="119" spans="2:3" x14ac:dyDescent="0.25">
      <c r="B119" s="7"/>
      <c r="C119" s="9"/>
    </row>
    <row r="120" spans="2:3" x14ac:dyDescent="0.25">
      <c r="B120" s="7"/>
      <c r="C120" s="9"/>
    </row>
    <row r="121" spans="2:3" x14ac:dyDescent="0.25">
      <c r="B121" s="7"/>
      <c r="C121" s="9"/>
    </row>
    <row r="122" spans="2:3" x14ac:dyDescent="0.25">
      <c r="B122" s="7"/>
      <c r="C122" s="9"/>
    </row>
    <row r="123" spans="2:3" x14ac:dyDescent="0.25">
      <c r="B123" s="7"/>
      <c r="C123" s="9"/>
    </row>
    <row r="124" spans="2:3" x14ac:dyDescent="0.25">
      <c r="B124" s="7"/>
      <c r="C124" s="9"/>
    </row>
    <row r="125" spans="2:3" x14ac:dyDescent="0.25">
      <c r="B125" s="7"/>
      <c r="C125" s="9"/>
    </row>
    <row r="126" spans="2:3" x14ac:dyDescent="0.25">
      <c r="B126" s="7"/>
      <c r="C126" s="9"/>
    </row>
    <row r="127" spans="2:3" x14ac:dyDescent="0.25">
      <c r="B127" s="7"/>
      <c r="C127" s="9"/>
    </row>
    <row r="128" spans="2:3" x14ac:dyDescent="0.25">
      <c r="B128" s="7"/>
      <c r="C128" s="9"/>
    </row>
    <row r="129" spans="2:3" x14ac:dyDescent="0.25">
      <c r="B129" s="7"/>
      <c r="C129" s="9"/>
    </row>
    <row r="130" spans="2:3" x14ac:dyDescent="0.25">
      <c r="B130" s="7"/>
      <c r="C130" s="9"/>
    </row>
    <row r="131" spans="2:3" x14ac:dyDescent="0.25">
      <c r="B131" s="7"/>
      <c r="C131" s="9"/>
    </row>
    <row r="132" spans="2:3" x14ac:dyDescent="0.25">
      <c r="B132" s="7"/>
      <c r="C13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2"/>
  <sheetViews>
    <sheetView workbookViewId="0">
      <selection activeCell="B2" sqref="B2"/>
    </sheetView>
  </sheetViews>
  <sheetFormatPr baseColWidth="10" defaultRowHeight="15" x14ac:dyDescent="0.25"/>
  <cols>
    <col min="1" max="1" width="11.42578125" style="13"/>
    <col min="4" max="4" width="11.42578125" style="13"/>
  </cols>
  <sheetData>
    <row r="1" spans="1:12" x14ac:dyDescent="0.25">
      <c r="A1" s="5" t="s">
        <v>0</v>
      </c>
      <c r="B1" s="2" t="s">
        <v>2</v>
      </c>
      <c r="C1" s="2" t="s">
        <v>172</v>
      </c>
      <c r="D1" s="19" t="s">
        <v>14</v>
      </c>
      <c r="E1" s="2" t="s">
        <v>10</v>
      </c>
      <c r="F1" s="2" t="s">
        <v>11</v>
      </c>
      <c r="G1" s="19" t="s">
        <v>14</v>
      </c>
      <c r="H1" s="2" t="s">
        <v>10</v>
      </c>
      <c r="I1" s="2" t="s">
        <v>11</v>
      </c>
      <c r="J1" s="2" t="s">
        <v>4</v>
      </c>
      <c r="K1" s="2" t="s">
        <v>5</v>
      </c>
      <c r="L1" s="2" t="s">
        <v>6</v>
      </c>
    </row>
    <row r="2" spans="1:12" x14ac:dyDescent="0.25">
      <c r="A2" s="5">
        <v>6</v>
      </c>
      <c r="B2" s="7" t="s">
        <v>342</v>
      </c>
      <c r="C2" s="9">
        <v>-36183</v>
      </c>
      <c r="D2" s="25">
        <f>+VLOOKUP(B2,Hoja4!$B:$V,19,FALSE)</f>
        <v>0</v>
      </c>
      <c r="E2" s="25">
        <f>+VLOOKUP(B2,Hoja4!$B:$V,20,FALSE)</f>
        <v>0.18017068002607151</v>
      </c>
      <c r="F2" s="25">
        <f>+VLOOKUP(B2,Hoja4!$B:$V,21,FALSE)</f>
        <v>0.81982931997392849</v>
      </c>
      <c r="G2" s="9">
        <f>+$C2*D2</f>
        <v>0</v>
      </c>
      <c r="H2" s="9">
        <f t="shared" ref="H2:I2" si="0">+$C2*E2</f>
        <v>-6519.1157153833456</v>
      </c>
      <c r="I2" s="9">
        <f t="shared" si="0"/>
        <v>-29663.884284616655</v>
      </c>
      <c r="J2" s="7" t="s">
        <v>16</v>
      </c>
      <c r="K2" s="7" t="s">
        <v>16</v>
      </c>
      <c r="L2" s="7" t="s">
        <v>460</v>
      </c>
    </row>
    <row r="3" spans="1:12" x14ac:dyDescent="0.25">
      <c r="A3" s="5">
        <v>6</v>
      </c>
      <c r="B3" s="7" t="s">
        <v>363</v>
      </c>
      <c r="C3" s="9">
        <v>-35274</v>
      </c>
      <c r="D3" s="25">
        <f>+VLOOKUP(B3,Hoja4!$B:$V,19,FALSE)</f>
        <v>0</v>
      </c>
      <c r="E3" s="25">
        <f>+VLOOKUP(B3,Hoja4!$B:$V,20,FALSE)</f>
        <v>0.4174530263164713</v>
      </c>
      <c r="F3" s="25">
        <f>+VLOOKUP(B3,Hoja4!$B:$V,21,FALSE)</f>
        <v>0.5825469736835287</v>
      </c>
      <c r="G3" s="9">
        <f t="shared" ref="G3:G42" si="1">+$C3*D3</f>
        <v>0</v>
      </c>
      <c r="H3" s="9">
        <f t="shared" ref="H3:H42" si="2">+$C3*E3</f>
        <v>-14725.238050287209</v>
      </c>
      <c r="I3" s="9">
        <f t="shared" ref="I3:I42" si="3">+$C3*F3</f>
        <v>-20548.761949712793</v>
      </c>
      <c r="J3" s="7" t="s">
        <v>16</v>
      </c>
      <c r="K3" s="7" t="s">
        <v>16</v>
      </c>
      <c r="L3" s="7" t="s">
        <v>480</v>
      </c>
    </row>
    <row r="4" spans="1:12" x14ac:dyDescent="0.25">
      <c r="A4" s="5">
        <v>6</v>
      </c>
      <c r="B4" s="7" t="s">
        <v>368</v>
      </c>
      <c r="C4" s="9">
        <v>18219</v>
      </c>
      <c r="D4" s="25">
        <f>+VLOOKUP(B4,Hoja4!$B:$V,19,FALSE)</f>
        <v>0</v>
      </c>
      <c r="E4" s="25">
        <f>+VLOOKUP(B4,Hoja4!$B:$V,20,FALSE)</f>
        <v>0</v>
      </c>
      <c r="F4" s="25">
        <f>+VLOOKUP(B4,Hoja4!$B:$V,21,FALSE)</f>
        <v>1</v>
      </c>
      <c r="G4" s="9">
        <f t="shared" si="1"/>
        <v>0</v>
      </c>
      <c r="H4" s="9">
        <f t="shared" si="2"/>
        <v>0</v>
      </c>
      <c r="I4" s="9">
        <f t="shared" si="3"/>
        <v>18219</v>
      </c>
      <c r="J4" s="7" t="s">
        <v>369</v>
      </c>
      <c r="K4" s="7" t="s">
        <v>369</v>
      </c>
      <c r="L4" s="7" t="s">
        <v>485</v>
      </c>
    </row>
    <row r="5" spans="1:12" x14ac:dyDescent="0.25">
      <c r="A5" s="5">
        <v>6</v>
      </c>
      <c r="B5" s="7" t="s">
        <v>376</v>
      </c>
      <c r="C5" s="9">
        <v>95486</v>
      </c>
      <c r="D5" s="25">
        <f>+VLOOKUP(B5,Hoja4!$B:$V,19,FALSE)</f>
        <v>0</v>
      </c>
      <c r="E5" s="25">
        <f>+VLOOKUP(B5,Hoja4!$B:$V,20,FALSE)</f>
        <v>0</v>
      </c>
      <c r="F5" s="25">
        <f>+VLOOKUP(B5,Hoja4!$B:$V,21,FALSE)</f>
        <v>1</v>
      </c>
      <c r="G5" s="9">
        <f t="shared" si="1"/>
        <v>0</v>
      </c>
      <c r="H5" s="9">
        <f t="shared" si="2"/>
        <v>0</v>
      </c>
      <c r="I5" s="9">
        <f t="shared" si="3"/>
        <v>95486</v>
      </c>
      <c r="J5" s="7" t="s">
        <v>16</v>
      </c>
      <c r="K5" s="7" t="s">
        <v>16</v>
      </c>
      <c r="L5" s="7" t="s">
        <v>489</v>
      </c>
    </row>
    <row r="6" spans="1:12" x14ac:dyDescent="0.25">
      <c r="A6" s="5">
        <v>6</v>
      </c>
      <c r="B6" s="7" t="s">
        <v>346</v>
      </c>
      <c r="C6" s="9">
        <v>724823</v>
      </c>
      <c r="D6" s="25">
        <f>+VLOOKUP(B6,Hoja4!$B:$V,19,FALSE)</f>
        <v>0</v>
      </c>
      <c r="E6" s="25">
        <f>+VLOOKUP(B6,Hoja4!$B:$V,20,FALSE)</f>
        <v>0.84907415521404839</v>
      </c>
      <c r="F6" s="25">
        <f>+VLOOKUP(B6,Hoja4!$B:$V,21,FALSE)</f>
        <v>0.15092584478595156</v>
      </c>
      <c r="G6" s="9">
        <f t="shared" si="1"/>
        <v>0</v>
      </c>
      <c r="H6" s="9">
        <f t="shared" si="2"/>
        <v>615428.47640471219</v>
      </c>
      <c r="I6" s="9">
        <f t="shared" si="3"/>
        <v>109394.52359528777</v>
      </c>
      <c r="J6" s="7" t="s">
        <v>16</v>
      </c>
      <c r="K6" s="7" t="s">
        <v>16</v>
      </c>
      <c r="L6" s="7" t="s">
        <v>464</v>
      </c>
    </row>
    <row r="7" spans="1:12" x14ac:dyDescent="0.25">
      <c r="A7" s="5">
        <v>6</v>
      </c>
      <c r="B7" s="7" t="s">
        <v>18</v>
      </c>
      <c r="C7" s="9">
        <v>18183</v>
      </c>
      <c r="D7" s="25">
        <f>+VLOOKUP(B7,Hoja4!$B:$V,19,FALSE)</f>
        <v>4.4070985707082344E-2</v>
      </c>
      <c r="E7" s="25">
        <f>+VLOOKUP(B7,Hoja4!$B:$V,20,FALSE)</f>
        <v>0.95589680899914165</v>
      </c>
      <c r="F7" s="25">
        <f>+VLOOKUP(B7,Hoja4!$B:$V,21,FALSE)</f>
        <v>3.2205293776061557E-5</v>
      </c>
      <c r="G7" s="9">
        <f t="shared" si="1"/>
        <v>801.34273311187826</v>
      </c>
      <c r="H7" s="9">
        <f t="shared" si="2"/>
        <v>17381.071678031392</v>
      </c>
      <c r="I7" s="9">
        <f t="shared" si="3"/>
        <v>0.58558885673012728</v>
      </c>
      <c r="J7" s="7" t="s">
        <v>16</v>
      </c>
      <c r="K7" s="7" t="s">
        <v>16</v>
      </c>
      <c r="L7" s="7" t="s">
        <v>19</v>
      </c>
    </row>
    <row r="8" spans="1:12" x14ac:dyDescent="0.25">
      <c r="A8" s="5">
        <v>6</v>
      </c>
      <c r="B8" s="7" t="s">
        <v>347</v>
      </c>
      <c r="C8" s="9">
        <v>206819</v>
      </c>
      <c r="D8" s="25">
        <f>+VLOOKUP(B8,Hoja4!$B:$V,19,FALSE)</f>
        <v>0</v>
      </c>
      <c r="E8" s="25">
        <f>+VLOOKUP(B8,Hoja4!$B:$V,20,FALSE)</f>
        <v>0.66906849634179155</v>
      </c>
      <c r="F8" s="25">
        <f>+VLOOKUP(B8,Hoja4!$B:$V,21,FALSE)</f>
        <v>0.33093150365820845</v>
      </c>
      <c r="G8" s="9">
        <f t="shared" si="1"/>
        <v>0</v>
      </c>
      <c r="H8" s="9">
        <f t="shared" si="2"/>
        <v>138376.07734491298</v>
      </c>
      <c r="I8" s="9">
        <f t="shared" si="3"/>
        <v>68442.922655087008</v>
      </c>
      <c r="J8" s="7" t="s">
        <v>16</v>
      </c>
      <c r="K8" s="7" t="s">
        <v>16</v>
      </c>
      <c r="L8" s="7" t="s">
        <v>465</v>
      </c>
    </row>
    <row r="9" spans="1:12" x14ac:dyDescent="0.25">
      <c r="A9" s="5">
        <v>6</v>
      </c>
      <c r="B9" s="7" t="s">
        <v>349</v>
      </c>
      <c r="C9" s="9">
        <v>283685</v>
      </c>
      <c r="D9" s="25">
        <f>+VLOOKUP(B9,Hoja4!$B:$V,19,FALSE)</f>
        <v>0</v>
      </c>
      <c r="E9" s="25">
        <f>+VLOOKUP(B9,Hoja4!$B:$V,20,FALSE)</f>
        <v>0.49081022139358876</v>
      </c>
      <c r="F9" s="25">
        <f>+VLOOKUP(B9,Hoja4!$B:$V,21,FALSE)</f>
        <v>0.50918977860641124</v>
      </c>
      <c r="G9" s="9">
        <f t="shared" si="1"/>
        <v>0</v>
      </c>
      <c r="H9" s="9">
        <f t="shared" si="2"/>
        <v>139235.49765604024</v>
      </c>
      <c r="I9" s="9">
        <f t="shared" si="3"/>
        <v>144449.50234395976</v>
      </c>
      <c r="J9" s="7" t="s">
        <v>16</v>
      </c>
      <c r="K9" s="7" t="s">
        <v>16</v>
      </c>
      <c r="L9" s="7" t="s">
        <v>466</v>
      </c>
    </row>
    <row r="10" spans="1:12" x14ac:dyDescent="0.25">
      <c r="A10" s="5">
        <v>6</v>
      </c>
      <c r="B10" s="7" t="s">
        <v>350</v>
      </c>
      <c r="C10" s="9">
        <v>691265</v>
      </c>
      <c r="D10" s="25">
        <f>+VLOOKUP(B10,Hoja4!$B:$V,19,FALSE)</f>
        <v>0</v>
      </c>
      <c r="E10" s="25">
        <f>+VLOOKUP(B10,Hoja4!$B:$V,20,FALSE)</f>
        <v>0.78906888825661892</v>
      </c>
      <c r="F10" s="25">
        <f>+VLOOKUP(B10,Hoja4!$B:$V,21,FALSE)</f>
        <v>0.21093111174338114</v>
      </c>
      <c r="G10" s="9">
        <f t="shared" si="1"/>
        <v>0</v>
      </c>
      <c r="H10" s="9">
        <f t="shared" si="2"/>
        <v>545455.70504071168</v>
      </c>
      <c r="I10" s="9">
        <f t="shared" si="3"/>
        <v>145809.29495928835</v>
      </c>
      <c r="J10" s="7" t="s">
        <v>16</v>
      </c>
      <c r="K10" s="7" t="s">
        <v>16</v>
      </c>
      <c r="L10" s="7" t="s">
        <v>467</v>
      </c>
    </row>
    <row r="11" spans="1:12" x14ac:dyDescent="0.25">
      <c r="A11" s="5">
        <v>6</v>
      </c>
      <c r="B11" s="7" t="s">
        <v>351</v>
      </c>
      <c r="C11" s="9">
        <v>163799</v>
      </c>
      <c r="D11" s="25">
        <f>+VLOOKUP(B11,Hoja4!$B:$V,19,FALSE)</f>
        <v>0</v>
      </c>
      <c r="E11" s="25">
        <f>+VLOOKUP(B11,Hoja4!$B:$V,20,FALSE)</f>
        <v>0.73331059850887381</v>
      </c>
      <c r="F11" s="25">
        <f>+VLOOKUP(B11,Hoja4!$B:$V,21,FALSE)</f>
        <v>0.26668940149112624</v>
      </c>
      <c r="G11" s="9">
        <f t="shared" si="1"/>
        <v>0</v>
      </c>
      <c r="H11" s="9">
        <f t="shared" si="2"/>
        <v>120115.54272515503</v>
      </c>
      <c r="I11" s="9">
        <f t="shared" si="3"/>
        <v>43683.457274844986</v>
      </c>
      <c r="J11" s="7" t="s">
        <v>16</v>
      </c>
      <c r="K11" s="7" t="s">
        <v>16</v>
      </c>
      <c r="L11" s="7" t="s">
        <v>468</v>
      </c>
    </row>
    <row r="12" spans="1:12" x14ac:dyDescent="0.25">
      <c r="A12" s="5">
        <v>6</v>
      </c>
      <c r="B12" s="7" t="s">
        <v>353</v>
      </c>
      <c r="C12" s="9">
        <v>2938659</v>
      </c>
      <c r="D12" s="25">
        <f>+VLOOKUP(B12,Hoja4!$B:$V,19,FALSE)</f>
        <v>0</v>
      </c>
      <c r="E12" s="25">
        <f>+VLOOKUP(B12,Hoja4!$B:$V,20,FALSE)</f>
        <v>0.89369117781287433</v>
      </c>
      <c r="F12" s="25">
        <f>+VLOOKUP(B12,Hoja4!$B:$V,21,FALSE)</f>
        <v>0.10630882218712565</v>
      </c>
      <c r="G12" s="9">
        <f t="shared" si="1"/>
        <v>0</v>
      </c>
      <c r="H12" s="9">
        <f t="shared" si="2"/>
        <v>2626253.6229004036</v>
      </c>
      <c r="I12" s="9">
        <f t="shared" si="3"/>
        <v>312405.37709959649</v>
      </c>
      <c r="J12" s="7" t="s">
        <v>16</v>
      </c>
      <c r="K12" s="7" t="s">
        <v>16</v>
      </c>
      <c r="L12" s="7" t="s">
        <v>470</v>
      </c>
    </row>
    <row r="13" spans="1:12" x14ac:dyDescent="0.25">
      <c r="A13" s="5">
        <v>6</v>
      </c>
      <c r="B13" s="7" t="s">
        <v>354</v>
      </c>
      <c r="C13" s="9">
        <v>898577</v>
      </c>
      <c r="D13" s="25">
        <f>+VLOOKUP(B13,Hoja4!$B:$V,19,FALSE)</f>
        <v>0</v>
      </c>
      <c r="E13" s="25">
        <f>+VLOOKUP(B13,Hoja4!$B:$V,20,FALSE)</f>
        <v>0.69948112043882704</v>
      </c>
      <c r="F13" s="25">
        <f>+VLOOKUP(B13,Hoja4!$B:$V,21,FALSE)</f>
        <v>0.30051887956117296</v>
      </c>
      <c r="G13" s="9">
        <f t="shared" si="1"/>
        <v>0</v>
      </c>
      <c r="H13" s="9">
        <f t="shared" si="2"/>
        <v>628537.64676055987</v>
      </c>
      <c r="I13" s="9">
        <f t="shared" si="3"/>
        <v>270039.35323944013</v>
      </c>
      <c r="J13" s="7" t="s">
        <v>16</v>
      </c>
      <c r="K13" s="7" t="s">
        <v>16</v>
      </c>
      <c r="L13" s="7" t="s">
        <v>471</v>
      </c>
    </row>
    <row r="14" spans="1:12" x14ac:dyDescent="0.25">
      <c r="A14" s="5">
        <v>6</v>
      </c>
      <c r="B14" s="7" t="s">
        <v>20</v>
      </c>
      <c r="C14" s="9">
        <v>1238807</v>
      </c>
      <c r="D14" s="25">
        <f>+VLOOKUP(B14,Hoja4!$B:$V,19,FALSE)</f>
        <v>4.0501416404645886E-3</v>
      </c>
      <c r="E14" s="25">
        <f>+VLOOKUP(B14,Hoja4!$B:$V,20,FALSE)</f>
        <v>0.55834367065596258</v>
      </c>
      <c r="F14" s="25">
        <f>+VLOOKUP(B14,Hoja4!$B:$V,21,FALSE)</f>
        <v>0.4376061877035729</v>
      </c>
      <c r="G14" s="9">
        <f t="shared" si="1"/>
        <v>5017.3438151990158</v>
      </c>
      <c r="H14" s="9">
        <f t="shared" si="2"/>
        <v>691680.04761430109</v>
      </c>
      <c r="I14" s="9">
        <f t="shared" si="3"/>
        <v>542109.60857050004</v>
      </c>
      <c r="J14" s="7" t="s">
        <v>16</v>
      </c>
      <c r="K14" s="7" t="s">
        <v>16</v>
      </c>
      <c r="L14" s="7" t="s">
        <v>21</v>
      </c>
    </row>
    <row r="15" spans="1:12" x14ac:dyDescent="0.25">
      <c r="A15" s="5">
        <v>6</v>
      </c>
      <c r="B15" s="7" t="s">
        <v>22</v>
      </c>
      <c r="C15" s="9">
        <v>16066361</v>
      </c>
      <c r="D15" s="25">
        <f>+VLOOKUP(B15,Hoja4!$B:$V,19,FALSE)</f>
        <v>3.0120861424263838E-3</v>
      </c>
      <c r="E15" s="25">
        <f>+VLOOKUP(B15,Hoja4!$B:$V,20,FALSE)</f>
        <v>0.84398448117282054</v>
      </c>
      <c r="F15" s="25">
        <f>+VLOOKUP(B15,Hoja4!$B:$V,21,FALSE)</f>
        <v>0.15300343268475311</v>
      </c>
      <c r="G15" s="9">
        <f t="shared" si="1"/>
        <v>48393.263327319699</v>
      </c>
      <c r="H15" s="9">
        <f t="shared" si="2"/>
        <v>13559759.352920238</v>
      </c>
      <c r="I15" s="9">
        <f t="shared" si="3"/>
        <v>2458208.3837524424</v>
      </c>
      <c r="J15" s="7" t="s">
        <v>16</v>
      </c>
      <c r="K15" s="7" t="s">
        <v>16</v>
      </c>
      <c r="L15" s="7" t="s">
        <v>23</v>
      </c>
    </row>
    <row r="16" spans="1:12" x14ac:dyDescent="0.25">
      <c r="A16" s="5">
        <v>6</v>
      </c>
      <c r="B16" s="7" t="s">
        <v>356</v>
      </c>
      <c r="C16" s="9">
        <v>3413927</v>
      </c>
      <c r="D16" s="25">
        <f>+VLOOKUP(B16,Hoja4!$B:$V,19,FALSE)</f>
        <v>0</v>
      </c>
      <c r="E16" s="25">
        <f>+VLOOKUP(B16,Hoja4!$B:$V,20,FALSE)</f>
        <v>0.9597923805190246</v>
      </c>
      <c r="F16" s="25">
        <f>+VLOOKUP(B16,Hoja4!$B:$V,21,FALSE)</f>
        <v>4.0207619480975391E-2</v>
      </c>
      <c r="G16" s="9">
        <f t="shared" si="1"/>
        <v>0</v>
      </c>
      <c r="H16" s="9">
        <f t="shared" si="2"/>
        <v>3276661.1222481723</v>
      </c>
      <c r="I16" s="9">
        <f t="shared" si="3"/>
        <v>137265.87775182788</v>
      </c>
      <c r="J16" s="7" t="s">
        <v>16</v>
      </c>
      <c r="K16" s="7" t="s">
        <v>16</v>
      </c>
      <c r="L16" s="7" t="s">
        <v>473</v>
      </c>
    </row>
    <row r="17" spans="1:12" x14ac:dyDescent="0.25">
      <c r="A17" s="5">
        <v>6</v>
      </c>
      <c r="B17" s="7" t="s">
        <v>357</v>
      </c>
      <c r="C17" s="9">
        <v>11669005</v>
      </c>
      <c r="D17" s="25">
        <f>+VLOOKUP(B17,Hoja4!$B:$V,19,FALSE)</f>
        <v>0</v>
      </c>
      <c r="E17" s="25">
        <f>+VLOOKUP(B17,Hoja4!$B:$V,20,FALSE)</f>
        <v>0.93622162846809365</v>
      </c>
      <c r="F17" s="25">
        <f>+VLOOKUP(B17,Hoja4!$B:$V,21,FALSE)</f>
        <v>6.377837153190638E-2</v>
      </c>
      <c r="G17" s="9">
        <f t="shared" si="1"/>
        <v>0</v>
      </c>
      <c r="H17" s="9">
        <f t="shared" si="2"/>
        <v>10924774.863702327</v>
      </c>
      <c r="I17" s="9">
        <f t="shared" si="3"/>
        <v>744230.13629767322</v>
      </c>
      <c r="J17" s="7" t="s">
        <v>16</v>
      </c>
      <c r="K17" s="7" t="s">
        <v>16</v>
      </c>
      <c r="L17" s="7" t="s">
        <v>474</v>
      </c>
    </row>
    <row r="18" spans="1:12" x14ac:dyDescent="0.25">
      <c r="A18" s="5">
        <v>6</v>
      </c>
      <c r="B18" s="7" t="s">
        <v>358</v>
      </c>
      <c r="C18" s="9">
        <v>54522</v>
      </c>
      <c r="D18" s="25">
        <f>+VLOOKUP(B18,Hoja4!$B:$V,19,FALSE)</f>
        <v>0</v>
      </c>
      <c r="E18" s="25">
        <f>+VLOOKUP(B18,Hoja4!$B:$V,20,FALSE)</f>
        <v>0.76919657999537838</v>
      </c>
      <c r="F18" s="25">
        <f>+VLOOKUP(B18,Hoja4!$B:$V,21,FALSE)</f>
        <v>0.23080342000462162</v>
      </c>
      <c r="G18" s="9">
        <f t="shared" si="1"/>
        <v>0</v>
      </c>
      <c r="H18" s="9">
        <f t="shared" si="2"/>
        <v>41938.13593450802</v>
      </c>
      <c r="I18" s="9">
        <f t="shared" si="3"/>
        <v>12583.86406549198</v>
      </c>
      <c r="J18" s="7" t="s">
        <v>16</v>
      </c>
      <c r="K18" s="7" t="s">
        <v>16</v>
      </c>
      <c r="L18" s="7" t="s">
        <v>475</v>
      </c>
    </row>
    <row r="19" spans="1:12" x14ac:dyDescent="0.25">
      <c r="A19" s="5">
        <v>6</v>
      </c>
      <c r="B19" s="7" t="s">
        <v>24</v>
      </c>
      <c r="C19" s="9">
        <v>13327214</v>
      </c>
      <c r="D19" s="25">
        <f>+VLOOKUP(B19,Hoja4!$B:$V,19,FALSE)</f>
        <v>3.6071952512619048E-4</v>
      </c>
      <c r="E19" s="25">
        <f>+VLOOKUP(B19,Hoja4!$B:$V,20,FALSE)</f>
        <v>0.92988388898350116</v>
      </c>
      <c r="F19" s="25">
        <f>+VLOOKUP(B19,Hoja4!$B:$V,21,FALSE)</f>
        <v>6.9755391491372623E-2</v>
      </c>
      <c r="G19" s="9">
        <f t="shared" si="1"/>
        <v>4807.3863053351179</v>
      </c>
      <c r="H19" s="9">
        <f t="shared" si="2"/>
        <v>12392761.583635362</v>
      </c>
      <c r="I19" s="9">
        <f t="shared" si="3"/>
        <v>929645.03005930211</v>
      </c>
      <c r="J19" s="7" t="s">
        <v>16</v>
      </c>
      <c r="K19" s="7" t="s">
        <v>16</v>
      </c>
      <c r="L19" s="7" t="s">
        <v>25</v>
      </c>
    </row>
    <row r="20" spans="1:12" x14ac:dyDescent="0.25">
      <c r="A20" s="5">
        <v>6</v>
      </c>
      <c r="B20" s="7" t="s">
        <v>359</v>
      </c>
      <c r="C20" s="9">
        <v>91194</v>
      </c>
      <c r="D20" s="25">
        <f>+VLOOKUP(B20,Hoja4!$B:$V,19,FALSE)</f>
        <v>0</v>
      </c>
      <c r="E20" s="25">
        <f>+VLOOKUP(B20,Hoja4!$B:$V,20,FALSE)</f>
        <v>0.94388448303870753</v>
      </c>
      <c r="F20" s="25">
        <f>+VLOOKUP(B20,Hoja4!$B:$V,21,FALSE)</f>
        <v>5.6115516961292515E-2</v>
      </c>
      <c r="G20" s="9">
        <f t="shared" si="1"/>
        <v>0</v>
      </c>
      <c r="H20" s="9">
        <f t="shared" si="2"/>
        <v>86076.60154623189</v>
      </c>
      <c r="I20" s="9">
        <f t="shared" si="3"/>
        <v>5117.3984537681099</v>
      </c>
      <c r="J20" s="7" t="s">
        <v>16</v>
      </c>
      <c r="K20" s="7" t="s">
        <v>16</v>
      </c>
      <c r="L20" s="7" t="s">
        <v>476</v>
      </c>
    </row>
    <row r="21" spans="1:12" x14ac:dyDescent="0.25">
      <c r="A21" s="5">
        <v>6</v>
      </c>
      <c r="B21" s="7" t="s">
        <v>360</v>
      </c>
      <c r="C21" s="9">
        <v>2295087</v>
      </c>
      <c r="D21" s="25">
        <f>+VLOOKUP(B21,Hoja4!$B:$V,19,FALSE)</f>
        <v>0</v>
      </c>
      <c r="E21" s="25">
        <f>+VLOOKUP(B21,Hoja4!$B:$V,20,FALSE)</f>
        <v>3.54859002836201E-2</v>
      </c>
      <c r="F21" s="25">
        <f>+VLOOKUP(B21,Hoja4!$B:$V,21,FALSE)</f>
        <v>0.96451409971637991</v>
      </c>
      <c r="G21" s="9">
        <f t="shared" si="1"/>
        <v>0</v>
      </c>
      <c r="H21" s="9">
        <f t="shared" si="2"/>
        <v>81443.228424232802</v>
      </c>
      <c r="I21" s="9">
        <f t="shared" si="3"/>
        <v>2213643.7715757671</v>
      </c>
      <c r="J21" s="7" t="s">
        <v>16</v>
      </c>
      <c r="K21" s="7" t="s">
        <v>16</v>
      </c>
      <c r="L21" s="7" t="s">
        <v>477</v>
      </c>
    </row>
    <row r="22" spans="1:12" x14ac:dyDescent="0.25">
      <c r="A22" s="5">
        <v>6</v>
      </c>
      <c r="B22" s="7" t="s">
        <v>361</v>
      </c>
      <c r="C22" s="9">
        <v>134382</v>
      </c>
      <c r="D22" s="25">
        <f>+VLOOKUP(B22,Hoja4!$B:$V,19,FALSE)</f>
        <v>0</v>
      </c>
      <c r="E22" s="25">
        <f>+VLOOKUP(B22,Hoja4!$B:$V,20,FALSE)</f>
        <v>0.98643611432253553</v>
      </c>
      <c r="F22" s="25">
        <f>+VLOOKUP(B22,Hoja4!$B:$V,21,FALSE)</f>
        <v>1.3563885677464521E-2</v>
      </c>
      <c r="G22" s="9">
        <f t="shared" si="1"/>
        <v>0</v>
      </c>
      <c r="H22" s="9">
        <f t="shared" si="2"/>
        <v>132559.25791489097</v>
      </c>
      <c r="I22" s="9">
        <f t="shared" si="3"/>
        <v>1822.7420851090374</v>
      </c>
      <c r="J22" s="7" t="s">
        <v>16</v>
      </c>
      <c r="K22" s="7" t="s">
        <v>16</v>
      </c>
      <c r="L22" s="7" t="s">
        <v>478</v>
      </c>
    </row>
    <row r="23" spans="1:12" x14ac:dyDescent="0.25">
      <c r="A23" s="5">
        <v>6</v>
      </c>
      <c r="B23" s="7" t="s">
        <v>28</v>
      </c>
      <c r="C23" s="9">
        <v>14147669</v>
      </c>
      <c r="D23" s="25">
        <f>+VLOOKUP(B23,Hoja4!$B:$V,19,FALSE)</f>
        <v>8.0966474585313011E-6</v>
      </c>
      <c r="E23" s="25">
        <f>+VLOOKUP(B23,Hoja4!$B:$V,20,FALSE)</f>
        <v>0.36068528391151705</v>
      </c>
      <c r="F23" s="25">
        <f>+VLOOKUP(B23,Hoja4!$B:$V,21,FALSE)</f>
        <v>0.6393066194410244</v>
      </c>
      <c r="G23" s="9">
        <f t="shared" si="1"/>
        <v>114.54868825299208</v>
      </c>
      <c r="H23" s="9">
        <f t="shared" si="2"/>
        <v>5102856.0099511687</v>
      </c>
      <c r="I23" s="9">
        <f t="shared" si="3"/>
        <v>9044698.4413605779</v>
      </c>
      <c r="J23" s="7" t="s">
        <v>16</v>
      </c>
      <c r="K23" s="7" t="s">
        <v>16</v>
      </c>
      <c r="L23" s="7" t="s">
        <v>29</v>
      </c>
    </row>
    <row r="24" spans="1:12" x14ac:dyDescent="0.25">
      <c r="A24" s="5">
        <v>6</v>
      </c>
      <c r="B24" s="7" t="s">
        <v>30</v>
      </c>
      <c r="C24" s="9">
        <v>54500852</v>
      </c>
      <c r="D24" s="25">
        <f>+VLOOKUP(B24,Hoja4!$B:$V,19,FALSE)</f>
        <v>3.1357406529374389E-2</v>
      </c>
      <c r="E24" s="25">
        <f>+VLOOKUP(B24,Hoja4!$B:$V,20,FALSE)</f>
        <v>0.30846239419808136</v>
      </c>
      <c r="F24" s="25">
        <f>+VLOOKUP(B24,Hoja4!$B:$V,21,FALSE)</f>
        <v>0.66018019927254423</v>
      </c>
      <c r="G24" s="9">
        <f t="shared" si="1"/>
        <v>1709005.3723612672</v>
      </c>
      <c r="H24" s="9">
        <f t="shared" si="2"/>
        <v>16811463.293755289</v>
      </c>
      <c r="I24" s="9">
        <f t="shared" si="3"/>
        <v>35980383.333883442</v>
      </c>
      <c r="J24" s="7" t="s">
        <v>31</v>
      </c>
      <c r="K24" s="7" t="s">
        <v>31</v>
      </c>
      <c r="L24" s="7" t="s">
        <v>32</v>
      </c>
    </row>
    <row r="25" spans="1:12" x14ac:dyDescent="0.25">
      <c r="A25" s="5">
        <v>6</v>
      </c>
      <c r="B25" s="7" t="s">
        <v>364</v>
      </c>
      <c r="C25" s="9">
        <v>97431</v>
      </c>
      <c r="D25" s="25">
        <f>+VLOOKUP(B25,Hoja4!$B:$V,19,FALSE)</f>
        <v>0</v>
      </c>
      <c r="E25" s="25">
        <f>+VLOOKUP(B25,Hoja4!$B:$V,20,FALSE)</f>
        <v>1.0188753702910698</v>
      </c>
      <c r="F25" s="25">
        <f>+VLOOKUP(B25,Hoja4!$B:$V,21,FALSE)</f>
        <v>-1.887537029106974E-2</v>
      </c>
      <c r="G25" s="9">
        <f t="shared" si="1"/>
        <v>0</v>
      </c>
      <c r="H25" s="9">
        <f t="shared" si="2"/>
        <v>99270.046202829224</v>
      </c>
      <c r="I25" s="9">
        <f t="shared" si="3"/>
        <v>-1839.0462028292159</v>
      </c>
      <c r="J25" s="7" t="s">
        <v>31</v>
      </c>
      <c r="K25" s="7" t="s">
        <v>31</v>
      </c>
      <c r="L25" s="7" t="s">
        <v>481</v>
      </c>
    </row>
    <row r="26" spans="1:12" x14ac:dyDescent="0.25">
      <c r="A26" s="5">
        <v>6</v>
      </c>
      <c r="B26" s="7" t="s">
        <v>365</v>
      </c>
      <c r="C26" s="9">
        <v>18183</v>
      </c>
      <c r="D26" s="25">
        <f>+VLOOKUP(B26,Hoja4!$B:$V,19,FALSE)</f>
        <v>0</v>
      </c>
      <c r="E26" s="25">
        <f>+VLOOKUP(B26,Hoja4!$B:$V,20,FALSE)</f>
        <v>0.99124748274442853</v>
      </c>
      <c r="F26" s="25">
        <f>+VLOOKUP(B26,Hoja4!$B:$V,21,FALSE)</f>
        <v>8.7525172555714143E-3</v>
      </c>
      <c r="G26" s="9">
        <f t="shared" si="1"/>
        <v>0</v>
      </c>
      <c r="H26" s="9">
        <f t="shared" si="2"/>
        <v>18023.852978741943</v>
      </c>
      <c r="I26" s="9">
        <f t="shared" si="3"/>
        <v>159.14702125805502</v>
      </c>
      <c r="J26" s="7" t="s">
        <v>31</v>
      </c>
      <c r="K26" s="7" t="s">
        <v>31</v>
      </c>
      <c r="L26" s="7" t="s">
        <v>482</v>
      </c>
    </row>
    <row r="27" spans="1:12" x14ac:dyDescent="0.25">
      <c r="A27" s="5">
        <v>6</v>
      </c>
      <c r="B27" s="7" t="s">
        <v>366</v>
      </c>
      <c r="C27" s="9">
        <v>18381</v>
      </c>
      <c r="D27" s="25">
        <f>+VLOOKUP(B27,Hoja4!$B:$V,19,FALSE)</f>
        <v>0</v>
      </c>
      <c r="E27" s="25">
        <f>+VLOOKUP(B27,Hoja4!$B:$V,20,FALSE)</f>
        <v>0.35473757642643555</v>
      </c>
      <c r="F27" s="25">
        <f>+VLOOKUP(B27,Hoja4!$B:$V,21,FALSE)</f>
        <v>0.64526242357356445</v>
      </c>
      <c r="G27" s="9">
        <f t="shared" si="1"/>
        <v>0</v>
      </c>
      <c r="H27" s="9">
        <f t="shared" si="2"/>
        <v>6520.431392294312</v>
      </c>
      <c r="I27" s="9">
        <f t="shared" si="3"/>
        <v>11860.568607705689</v>
      </c>
      <c r="J27" s="7" t="s">
        <v>31</v>
      </c>
      <c r="K27" s="7" t="s">
        <v>31</v>
      </c>
      <c r="L27" s="7" t="s">
        <v>483</v>
      </c>
    </row>
    <row r="28" spans="1:12" x14ac:dyDescent="0.25">
      <c r="A28" s="5">
        <v>6</v>
      </c>
      <c r="B28" s="7" t="s">
        <v>33</v>
      </c>
      <c r="C28" s="9">
        <v>3617473</v>
      </c>
      <c r="D28" s="25">
        <f>+VLOOKUP(B28,Hoja4!$B:$V,19,FALSE)</f>
        <v>3.9564972857772298E-4</v>
      </c>
      <c r="E28" s="25">
        <f>+VLOOKUP(B28,Hoja4!$B:$V,20,FALSE)</f>
        <v>0.64450994593488953</v>
      </c>
      <c r="F28" s="25">
        <f>+VLOOKUP(B28,Hoja4!$B:$V,21,FALSE)</f>
        <v>0.35509440433653272</v>
      </c>
      <c r="G28" s="9">
        <f t="shared" si="1"/>
        <v>1431.2522105872413</v>
      </c>
      <c r="H28" s="9">
        <f t="shared" si="2"/>
        <v>2331497.3276509228</v>
      </c>
      <c r="I28" s="9">
        <f t="shared" si="3"/>
        <v>1284544.4201384899</v>
      </c>
      <c r="J28" s="7" t="s">
        <v>31</v>
      </c>
      <c r="K28" s="7" t="s">
        <v>31</v>
      </c>
      <c r="L28" s="7" t="s">
        <v>34</v>
      </c>
    </row>
    <row r="29" spans="1:12" x14ac:dyDescent="0.25">
      <c r="A29" s="5">
        <v>6</v>
      </c>
      <c r="B29" s="7" t="s">
        <v>367</v>
      </c>
      <c r="C29" s="9">
        <v>700015</v>
      </c>
      <c r="D29" s="25">
        <f>+VLOOKUP(B29,Hoja4!$B:$V,19,FALSE)</f>
        <v>0</v>
      </c>
      <c r="E29" s="25">
        <f>+VLOOKUP(B29,Hoja4!$B:$V,20,FALSE)</f>
        <v>0.74748205357386432</v>
      </c>
      <c r="F29" s="25">
        <f>+VLOOKUP(B29,Hoja4!$B:$V,21,FALSE)</f>
        <v>0.25251794642613568</v>
      </c>
      <c r="G29" s="9">
        <f t="shared" si="1"/>
        <v>0</v>
      </c>
      <c r="H29" s="9">
        <f t="shared" si="2"/>
        <v>523248.64973250864</v>
      </c>
      <c r="I29" s="9">
        <f t="shared" si="3"/>
        <v>176766.35026749136</v>
      </c>
      <c r="J29" s="7" t="s">
        <v>31</v>
      </c>
      <c r="K29" s="7" t="s">
        <v>31</v>
      </c>
      <c r="L29" s="7" t="s">
        <v>484</v>
      </c>
    </row>
    <row r="30" spans="1:12" x14ac:dyDescent="0.25">
      <c r="A30" s="5">
        <v>9</v>
      </c>
      <c r="B30" s="7" t="s">
        <v>35</v>
      </c>
      <c r="C30" s="9">
        <v>617855</v>
      </c>
      <c r="D30" s="25">
        <f>+VLOOKUP(B30,Hoja4!$B:$V,19,FALSE)</f>
        <v>2.7326948050315097E-3</v>
      </c>
      <c r="E30" s="25">
        <f>+VLOOKUP(B30,Hoja4!$B:$V,20,FALSE)</f>
        <v>0.17739594891130939</v>
      </c>
      <c r="F30" s="25">
        <f>+VLOOKUP(B30,Hoja4!$B:$V,21,FALSE)</f>
        <v>0.81987135628365915</v>
      </c>
      <c r="G30" s="9">
        <f t="shared" si="1"/>
        <v>1688.4091487627434</v>
      </c>
      <c r="H30" s="9">
        <f t="shared" si="2"/>
        <v>109604.97401459706</v>
      </c>
      <c r="I30" s="9">
        <f t="shared" si="3"/>
        <v>506561.61683664023</v>
      </c>
      <c r="J30" s="7" t="s">
        <v>31</v>
      </c>
      <c r="K30" s="7" t="s">
        <v>31</v>
      </c>
      <c r="L30" s="7" t="s">
        <v>36</v>
      </c>
    </row>
    <row r="31" spans="1:12" x14ac:dyDescent="0.25">
      <c r="A31" s="5">
        <v>28</v>
      </c>
      <c r="B31" s="7" t="s">
        <v>405</v>
      </c>
      <c r="C31" s="9">
        <v>31111</v>
      </c>
      <c r="D31" s="25">
        <f>+VLOOKUP(B31,Hoja4!$B:$V,19,FALSE)</f>
        <v>0</v>
      </c>
      <c r="E31" s="25">
        <f>+VLOOKUP(B31,Hoja4!$B:$V,20,FALSE)</f>
        <v>0.69902265157871168</v>
      </c>
      <c r="F31" s="25">
        <f>+VLOOKUP(B31,Hoja4!$B:$V,21,FALSE)</f>
        <v>0.30097734842128826</v>
      </c>
      <c r="G31" s="9">
        <f t="shared" si="1"/>
        <v>0</v>
      </c>
      <c r="H31" s="9">
        <f t="shared" si="2"/>
        <v>21747.293713265299</v>
      </c>
      <c r="I31" s="9">
        <f t="shared" si="3"/>
        <v>9363.7062867346995</v>
      </c>
      <c r="J31" s="7" t="s">
        <v>16</v>
      </c>
      <c r="K31" s="7" t="s">
        <v>503</v>
      </c>
      <c r="L31" s="7" t="s">
        <v>474</v>
      </c>
    </row>
    <row r="32" spans="1:12" x14ac:dyDescent="0.25">
      <c r="A32" s="5">
        <v>28</v>
      </c>
      <c r="B32" s="7" t="s">
        <v>409</v>
      </c>
      <c r="C32" s="9">
        <v>1800414</v>
      </c>
      <c r="D32" s="25">
        <f>+VLOOKUP(B32,Hoja4!$B:$V,19,FALSE)</f>
        <v>0</v>
      </c>
      <c r="E32" s="25">
        <f>+VLOOKUP(B32,Hoja4!$B:$V,20,FALSE)</f>
        <v>0.26533851422039101</v>
      </c>
      <c r="F32" s="25">
        <f>+VLOOKUP(B32,Hoja4!$B:$V,21,FALSE)</f>
        <v>0.73466148577960899</v>
      </c>
      <c r="G32" s="9">
        <f t="shared" si="1"/>
        <v>0</v>
      </c>
      <c r="H32" s="9">
        <f t="shared" si="2"/>
        <v>477719.17574159108</v>
      </c>
      <c r="I32" s="9">
        <f t="shared" si="3"/>
        <v>1322694.824258409</v>
      </c>
      <c r="J32" s="7" t="s">
        <v>31</v>
      </c>
      <c r="K32" s="7" t="s">
        <v>31</v>
      </c>
      <c r="L32" s="7" t="s">
        <v>520</v>
      </c>
    </row>
    <row r="33" spans="1:12" x14ac:dyDescent="0.25">
      <c r="A33" s="5">
        <v>31</v>
      </c>
      <c r="B33" s="7" t="s">
        <v>427</v>
      </c>
      <c r="C33" s="9">
        <v>2109483</v>
      </c>
      <c r="D33" s="25">
        <f>+VLOOKUP(B33,Hoja4!$B:$V,19,FALSE)</f>
        <v>0</v>
      </c>
      <c r="E33" s="25">
        <f>+VLOOKUP(B33,Hoja4!$B:$V,20,FALSE)</f>
        <v>0.60081720323560017</v>
      </c>
      <c r="F33" s="25">
        <f>+VLOOKUP(B33,Hoja4!$B:$V,21,FALSE)</f>
        <v>0.39918279676439983</v>
      </c>
      <c r="G33" s="9">
        <f t="shared" si="1"/>
        <v>0</v>
      </c>
      <c r="H33" s="9">
        <f t="shared" si="2"/>
        <v>1267413.6763330435</v>
      </c>
      <c r="I33" s="9">
        <f t="shared" si="3"/>
        <v>842069.32366695639</v>
      </c>
      <c r="J33" s="7" t="s">
        <v>16</v>
      </c>
      <c r="K33" s="7" t="s">
        <v>503</v>
      </c>
      <c r="L33" s="7" t="s">
        <v>474</v>
      </c>
    </row>
    <row r="34" spans="1:12" x14ac:dyDescent="0.25">
      <c r="A34" s="5">
        <v>31</v>
      </c>
      <c r="B34" s="7" t="s">
        <v>428</v>
      </c>
      <c r="C34" s="9">
        <v>33020</v>
      </c>
      <c r="D34" s="25">
        <f>+VLOOKUP(B34,Hoja4!$B:$V,19,FALSE)</f>
        <v>0</v>
      </c>
      <c r="E34" s="25">
        <f>+VLOOKUP(B34,Hoja4!$B:$V,20,FALSE)</f>
        <v>0.33306001599571006</v>
      </c>
      <c r="F34" s="25">
        <f>+VLOOKUP(B34,Hoja4!$B:$V,21,FALSE)</f>
        <v>0.66693998400429</v>
      </c>
      <c r="G34" s="9">
        <f t="shared" si="1"/>
        <v>0</v>
      </c>
      <c r="H34" s="9">
        <f t="shared" si="2"/>
        <v>10997.641728178347</v>
      </c>
      <c r="I34" s="9">
        <f t="shared" si="3"/>
        <v>22022.358271821657</v>
      </c>
      <c r="J34" s="7" t="s">
        <v>16</v>
      </c>
      <c r="K34" s="7" t="s">
        <v>504</v>
      </c>
      <c r="L34" s="7" t="s">
        <v>475</v>
      </c>
    </row>
    <row r="35" spans="1:12" x14ac:dyDescent="0.25">
      <c r="A35" s="5">
        <v>31</v>
      </c>
      <c r="B35" s="7" t="s">
        <v>429</v>
      </c>
      <c r="C35" s="9">
        <v>137233</v>
      </c>
      <c r="D35" s="25">
        <f>+VLOOKUP(B35,Hoja4!$B:$V,19,FALSE)</f>
        <v>0</v>
      </c>
      <c r="E35" s="25">
        <f>+VLOOKUP(B35,Hoja4!$B:$V,20,FALSE)</f>
        <v>0.53948506905862559</v>
      </c>
      <c r="F35" s="25">
        <f>+VLOOKUP(B35,Hoja4!$B:$V,21,FALSE)</f>
        <v>0.46051493094137441</v>
      </c>
      <c r="G35" s="9">
        <f t="shared" si="1"/>
        <v>0</v>
      </c>
      <c r="H35" s="9">
        <f t="shared" si="2"/>
        <v>74035.154482122365</v>
      </c>
      <c r="I35" s="9">
        <f t="shared" si="3"/>
        <v>63197.845517877635</v>
      </c>
      <c r="J35" s="7" t="s">
        <v>16</v>
      </c>
      <c r="K35" s="7" t="s">
        <v>505</v>
      </c>
      <c r="L35" s="7" t="s">
        <v>506</v>
      </c>
    </row>
    <row r="36" spans="1:12" x14ac:dyDescent="0.25">
      <c r="A36" s="5">
        <v>31</v>
      </c>
      <c r="B36" s="7" t="s">
        <v>146</v>
      </c>
      <c r="C36" s="9">
        <v>31297222</v>
      </c>
      <c r="D36" s="25">
        <f>+VLOOKUP(B36,Hoja4!$B:$V,19,FALSE)</f>
        <v>1.6530255732417922E-2</v>
      </c>
      <c r="E36" s="25">
        <f>+VLOOKUP(B36,Hoja4!$B:$V,20,FALSE)</f>
        <v>7.6123410966648972E-2</v>
      </c>
      <c r="F36" s="25">
        <f>+VLOOKUP(B36,Hoja4!$B:$V,21,FALSE)</f>
        <v>0.90734633330093306</v>
      </c>
      <c r="G36" s="9">
        <f t="shared" si="1"/>
        <v>517351.08337425633</v>
      </c>
      <c r="H36" s="9">
        <f t="shared" si="2"/>
        <v>2382451.2924204473</v>
      </c>
      <c r="I36" s="9">
        <f t="shared" si="3"/>
        <v>28397419.624205295</v>
      </c>
      <c r="J36" s="7" t="s">
        <v>31</v>
      </c>
      <c r="K36" s="7" t="s">
        <v>31</v>
      </c>
      <c r="L36" s="7" t="s">
        <v>147</v>
      </c>
    </row>
    <row r="37" spans="1:12" x14ac:dyDescent="0.25">
      <c r="A37" s="5">
        <v>31</v>
      </c>
      <c r="B37" s="7" t="s">
        <v>435</v>
      </c>
      <c r="C37" s="9">
        <v>329579</v>
      </c>
      <c r="D37" s="25">
        <f>+VLOOKUP(B37,Hoja4!$B:$V,19,FALSE)</f>
        <v>0</v>
      </c>
      <c r="E37" s="25">
        <f>+VLOOKUP(B37,Hoja4!$B:$V,20,FALSE)</f>
        <v>0.8847477214239623</v>
      </c>
      <c r="F37" s="25">
        <f>+VLOOKUP(B37,Hoja4!$B:$V,21,FALSE)</f>
        <v>0.1152522785760377</v>
      </c>
      <c r="G37" s="9">
        <f t="shared" si="1"/>
        <v>0</v>
      </c>
      <c r="H37" s="9">
        <f t="shared" si="2"/>
        <v>291594.26927918807</v>
      </c>
      <c r="I37" s="9">
        <f t="shared" si="3"/>
        <v>37984.730720811931</v>
      </c>
      <c r="J37" s="7" t="s">
        <v>31</v>
      </c>
      <c r="K37" s="7" t="s">
        <v>514</v>
      </c>
      <c r="L37" s="7" t="s">
        <v>484</v>
      </c>
    </row>
    <row r="38" spans="1:12" x14ac:dyDescent="0.25">
      <c r="A38" s="5">
        <v>32</v>
      </c>
      <c r="B38" s="7" t="s">
        <v>448</v>
      </c>
      <c r="C38" s="9">
        <v>414433</v>
      </c>
      <c r="D38" s="25">
        <f>+VLOOKUP(B38,Hoja4!$B:$V,19,FALSE)</f>
        <v>0</v>
      </c>
      <c r="E38" s="25">
        <f>+VLOOKUP(B38,Hoja4!$B:$V,20,FALSE)</f>
        <v>0.50051357492894222</v>
      </c>
      <c r="F38" s="25">
        <f>+VLOOKUP(B38,Hoja4!$B:$V,21,FALSE)</f>
        <v>0.49948642507105773</v>
      </c>
      <c r="G38" s="9">
        <f t="shared" si="1"/>
        <v>0</v>
      </c>
      <c r="H38" s="9">
        <f t="shared" si="2"/>
        <v>207429.34239852632</v>
      </c>
      <c r="I38" s="9">
        <f t="shared" si="3"/>
        <v>207003.65760147368</v>
      </c>
      <c r="J38" s="7" t="s">
        <v>16</v>
      </c>
      <c r="K38" s="7" t="s">
        <v>500</v>
      </c>
      <c r="L38" s="7" t="s">
        <v>501</v>
      </c>
    </row>
    <row r="39" spans="1:12" x14ac:dyDescent="0.25">
      <c r="A39" s="5">
        <v>32</v>
      </c>
      <c r="B39" s="7" t="s">
        <v>449</v>
      </c>
      <c r="C39" s="9">
        <v>1523095</v>
      </c>
      <c r="D39" s="25">
        <f>+VLOOKUP(B39,Hoja4!$B:$V,19,FALSE)</f>
        <v>0</v>
      </c>
      <c r="E39" s="25">
        <f>+VLOOKUP(B39,Hoja4!$B:$V,20,FALSE)</f>
        <v>0.56214178333915676</v>
      </c>
      <c r="F39" s="25">
        <f>+VLOOKUP(B39,Hoja4!$B:$V,21,FALSE)</f>
        <v>0.43785821666084318</v>
      </c>
      <c r="G39" s="9">
        <f t="shared" si="1"/>
        <v>0</v>
      </c>
      <c r="H39" s="9">
        <f t="shared" si="2"/>
        <v>856195.33949495293</v>
      </c>
      <c r="I39" s="9">
        <f t="shared" si="3"/>
        <v>666899.66050504695</v>
      </c>
      <c r="J39" s="7" t="s">
        <v>16</v>
      </c>
      <c r="K39" s="7" t="s">
        <v>503</v>
      </c>
      <c r="L39" s="7" t="s">
        <v>474</v>
      </c>
    </row>
    <row r="40" spans="1:12" x14ac:dyDescent="0.25">
      <c r="A40" s="5">
        <v>32</v>
      </c>
      <c r="B40" s="7" t="s">
        <v>451</v>
      </c>
      <c r="C40" s="9">
        <v>1966373</v>
      </c>
      <c r="D40" s="25">
        <f>+VLOOKUP(B40,Hoja4!$B:$V,19,FALSE)</f>
        <v>0</v>
      </c>
      <c r="E40" s="25">
        <f>+VLOOKUP(B40,Hoja4!$B:$V,20,FALSE)</f>
        <v>0.56629784458500132</v>
      </c>
      <c r="F40" s="25">
        <f>+VLOOKUP(B40,Hoja4!$B:$V,21,FALSE)</f>
        <v>0.43370215541499874</v>
      </c>
      <c r="G40" s="9">
        <f t="shared" si="1"/>
        <v>0</v>
      </c>
      <c r="H40" s="9">
        <f t="shared" si="2"/>
        <v>1113552.7915501427</v>
      </c>
      <c r="I40" s="9">
        <f t="shared" si="3"/>
        <v>852820.20844985731</v>
      </c>
      <c r="J40" s="7" t="s">
        <v>16</v>
      </c>
      <c r="K40" s="7" t="s">
        <v>505</v>
      </c>
      <c r="L40" s="7" t="s">
        <v>506</v>
      </c>
    </row>
    <row r="41" spans="1:12" x14ac:dyDescent="0.25">
      <c r="A41" s="5">
        <v>32</v>
      </c>
      <c r="B41" s="7" t="s">
        <v>148</v>
      </c>
      <c r="C41" s="9">
        <v>28267454</v>
      </c>
      <c r="D41" s="25">
        <f>+VLOOKUP(B41,Hoja4!$B:$V,19,FALSE)</f>
        <v>6.9559947584806978E-2</v>
      </c>
      <c r="E41" s="25">
        <f>+VLOOKUP(B41,Hoja4!$B:$V,20,FALSE)</f>
        <v>0.24158559616805581</v>
      </c>
      <c r="F41" s="25">
        <f>+VLOOKUP(B41,Hoja4!$B:$V,21,FALSE)</f>
        <v>0.68885445624713726</v>
      </c>
      <c r="G41" s="9">
        <f t="shared" si="1"/>
        <v>1966282.6185959424</v>
      </c>
      <c r="H41" s="9">
        <f t="shared" si="2"/>
        <v>6829009.7267430937</v>
      </c>
      <c r="I41" s="9">
        <f t="shared" si="3"/>
        <v>19472161.654660966</v>
      </c>
      <c r="J41" s="7" t="s">
        <v>31</v>
      </c>
      <c r="K41" s="7" t="s">
        <v>31</v>
      </c>
      <c r="L41" s="7" t="s">
        <v>149</v>
      </c>
    </row>
    <row r="42" spans="1:12" x14ac:dyDescent="0.25">
      <c r="A42" s="5">
        <v>32</v>
      </c>
      <c r="B42" s="7" t="s">
        <v>457</v>
      </c>
      <c r="C42" s="9">
        <v>222368</v>
      </c>
      <c r="D42" s="25">
        <f>+VLOOKUP(B42,Hoja4!$B:$V,19,FALSE)</f>
        <v>0</v>
      </c>
      <c r="E42" s="25">
        <f>+VLOOKUP(B42,Hoja4!$B:$V,20,FALSE)</f>
        <v>0.81451405127980869</v>
      </c>
      <c r="F42" s="25">
        <f>+VLOOKUP(B42,Hoja4!$B:$V,21,FALSE)</f>
        <v>0.18548594872019131</v>
      </c>
      <c r="G42" s="9">
        <f t="shared" si="1"/>
        <v>0</v>
      </c>
      <c r="H42" s="9">
        <f t="shared" si="2"/>
        <v>181121.8605549885</v>
      </c>
      <c r="I42" s="9">
        <f t="shared" si="3"/>
        <v>41246.139445011504</v>
      </c>
      <c r="J42" s="7" t="s">
        <v>31</v>
      </c>
      <c r="K42" s="7" t="s">
        <v>514</v>
      </c>
      <c r="L42" s="7" t="s">
        <v>484</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09"/>
  <sheetViews>
    <sheetView workbookViewId="0">
      <selection activeCell="E1" sqref="E1:G1"/>
    </sheetView>
  </sheetViews>
  <sheetFormatPr baseColWidth="10" defaultRowHeight="15" x14ac:dyDescent="0.25"/>
  <sheetData>
    <row r="1" spans="1:22" x14ac:dyDescent="0.25">
      <c r="A1" s="19" t="s">
        <v>0</v>
      </c>
      <c r="B1" s="1" t="s">
        <v>1</v>
      </c>
      <c r="C1" s="19" t="s">
        <v>2</v>
      </c>
      <c r="D1" s="2" t="s">
        <v>3</v>
      </c>
      <c r="E1" s="2" t="s">
        <v>4</v>
      </c>
      <c r="F1" s="2" t="s">
        <v>5</v>
      </c>
      <c r="G1" s="2" t="s">
        <v>6</v>
      </c>
      <c r="H1" s="3" t="s">
        <v>7</v>
      </c>
      <c r="I1" s="3" t="s">
        <v>8</v>
      </c>
      <c r="J1" s="4" t="s">
        <v>9</v>
      </c>
      <c r="K1" s="4" t="s">
        <v>10</v>
      </c>
      <c r="L1" s="4" t="s">
        <v>11</v>
      </c>
      <c r="M1" s="4" t="s">
        <v>7</v>
      </c>
      <c r="N1" s="4" t="s">
        <v>2</v>
      </c>
      <c r="O1" s="4" t="s">
        <v>12</v>
      </c>
      <c r="P1" s="4" t="s">
        <v>13</v>
      </c>
      <c r="Q1" s="4" t="s">
        <v>14</v>
      </c>
      <c r="R1" s="4" t="s">
        <v>459</v>
      </c>
      <c r="S1" s="4" t="s">
        <v>7</v>
      </c>
      <c r="T1" s="4" t="s">
        <v>14</v>
      </c>
      <c r="U1" s="4" t="s">
        <v>10</v>
      </c>
      <c r="V1" s="4" t="s">
        <v>11</v>
      </c>
    </row>
    <row r="2" spans="1:22" x14ac:dyDescent="0.25">
      <c r="A2" s="5">
        <v>6</v>
      </c>
      <c r="B2" s="6" t="s">
        <v>342</v>
      </c>
      <c r="C2" s="7">
        <v>5047</v>
      </c>
      <c r="D2" s="7">
        <v>50470201</v>
      </c>
      <c r="E2" s="7" t="s">
        <v>16</v>
      </c>
      <c r="F2" s="7" t="s">
        <v>16</v>
      </c>
      <c r="G2" s="7" t="s">
        <v>460</v>
      </c>
      <c r="H2" s="8">
        <v>99627592</v>
      </c>
      <c r="I2" s="9">
        <v>0</v>
      </c>
      <c r="J2" s="10">
        <v>99627592</v>
      </c>
      <c r="K2" s="11">
        <v>17949971</v>
      </c>
      <c r="L2" s="11">
        <v>81677621</v>
      </c>
      <c r="M2" s="12">
        <v>0</v>
      </c>
      <c r="N2" s="13">
        <v>1</v>
      </c>
      <c r="O2" s="13">
        <v>0</v>
      </c>
      <c r="P2" s="13">
        <v>0</v>
      </c>
      <c r="Q2" s="11">
        <v>0</v>
      </c>
      <c r="R2" s="11">
        <v>0</v>
      </c>
      <c r="S2" s="10">
        <v>0</v>
      </c>
      <c r="T2" s="24">
        <f>+Q2/($K2+$L2+$Q2)</f>
        <v>0</v>
      </c>
      <c r="U2" s="24">
        <f>+K2/($K2+$L2+$Q2)</f>
        <v>0.18017068002607151</v>
      </c>
      <c r="V2" s="24">
        <f>+L2/($K2+$L2+$Q2)</f>
        <v>0.81982931997392849</v>
      </c>
    </row>
    <row r="3" spans="1:22" x14ac:dyDescent="0.25">
      <c r="A3" s="5">
        <v>6</v>
      </c>
      <c r="B3" s="6" t="s">
        <v>343</v>
      </c>
      <c r="C3" s="7">
        <v>5051</v>
      </c>
      <c r="D3" s="7">
        <v>50510503</v>
      </c>
      <c r="E3" s="7" t="s">
        <v>16</v>
      </c>
      <c r="F3" s="7" t="s">
        <v>16</v>
      </c>
      <c r="G3" s="7" t="s">
        <v>461</v>
      </c>
      <c r="H3" s="8">
        <v>54812071</v>
      </c>
      <c r="I3" s="9">
        <v>0</v>
      </c>
      <c r="J3" s="10">
        <v>54812071</v>
      </c>
      <c r="K3" s="11">
        <v>670626</v>
      </c>
      <c r="L3" s="11">
        <v>54141445</v>
      </c>
      <c r="M3" s="12">
        <v>0</v>
      </c>
      <c r="N3" s="13">
        <v>1</v>
      </c>
      <c r="O3" s="13">
        <v>0</v>
      </c>
      <c r="P3" s="13">
        <v>0</v>
      </c>
      <c r="Q3" s="11">
        <v>0</v>
      </c>
      <c r="R3" s="11">
        <v>0</v>
      </c>
      <c r="S3" s="10">
        <v>0</v>
      </c>
      <c r="T3" s="24">
        <f t="shared" ref="T3:T66" si="0">+Q3/($K3+$L3+$Q3)</f>
        <v>0</v>
      </c>
      <c r="U3" s="24">
        <f t="shared" ref="U3:U66" si="1">+K3/($K3+$L3+$Q3)</f>
        <v>1.2235005679679573E-2</v>
      </c>
      <c r="V3" s="24">
        <f t="shared" ref="V3:V66" si="2">+L3/($K3+$L3+$Q3)</f>
        <v>0.98776499432032039</v>
      </c>
    </row>
    <row r="4" spans="1:22" x14ac:dyDescent="0.25">
      <c r="A4" s="5">
        <v>6</v>
      </c>
      <c r="B4" s="6" t="s">
        <v>344</v>
      </c>
      <c r="C4" s="7">
        <v>5103</v>
      </c>
      <c r="D4" s="7">
        <v>51030205</v>
      </c>
      <c r="E4" s="7" t="s">
        <v>16</v>
      </c>
      <c r="F4" s="7" t="s">
        <v>16</v>
      </c>
      <c r="G4" s="7" t="s">
        <v>462</v>
      </c>
      <c r="H4" s="8">
        <v>69453155</v>
      </c>
      <c r="I4" s="9">
        <v>0</v>
      </c>
      <c r="J4" s="10">
        <v>69453155</v>
      </c>
      <c r="K4" s="11">
        <v>67491954</v>
      </c>
      <c r="L4" s="11">
        <v>1961201</v>
      </c>
      <c r="M4" s="12">
        <v>0</v>
      </c>
      <c r="N4" s="13">
        <v>1</v>
      </c>
      <c r="O4" s="13">
        <v>0</v>
      </c>
      <c r="P4" s="13">
        <v>0</v>
      </c>
      <c r="Q4" s="11">
        <v>0</v>
      </c>
      <c r="R4" s="11">
        <v>0</v>
      </c>
      <c r="S4" s="10">
        <v>0</v>
      </c>
      <c r="T4" s="24">
        <f t="shared" si="0"/>
        <v>0</v>
      </c>
      <c r="U4" s="24">
        <f t="shared" si="1"/>
        <v>0.97176224751776941</v>
      </c>
      <c r="V4" s="24">
        <f t="shared" si="2"/>
        <v>2.8237752482230649E-2</v>
      </c>
    </row>
    <row r="5" spans="1:22" x14ac:dyDescent="0.25">
      <c r="A5" s="5">
        <v>6</v>
      </c>
      <c r="B5" s="6" t="s">
        <v>15</v>
      </c>
      <c r="C5" s="7">
        <v>5104</v>
      </c>
      <c r="D5" s="7">
        <v>51040205</v>
      </c>
      <c r="E5" s="7" t="s">
        <v>16</v>
      </c>
      <c r="F5" s="7" t="s">
        <v>16</v>
      </c>
      <c r="G5" s="7" t="s">
        <v>17</v>
      </c>
      <c r="H5" s="8">
        <v>121153269</v>
      </c>
      <c r="I5" s="9">
        <v>0</v>
      </c>
      <c r="J5" s="10">
        <v>121153269</v>
      </c>
      <c r="K5" s="11">
        <v>30296927</v>
      </c>
      <c r="L5" s="11">
        <v>20295</v>
      </c>
      <c r="M5" s="12">
        <v>90836047</v>
      </c>
      <c r="N5" s="13">
        <v>1</v>
      </c>
      <c r="O5" s="13">
        <v>1</v>
      </c>
      <c r="P5" s="13">
        <v>0</v>
      </c>
      <c r="Q5" s="11">
        <v>90836047</v>
      </c>
      <c r="R5" s="11">
        <v>0</v>
      </c>
      <c r="S5" s="10">
        <v>0</v>
      </c>
      <c r="T5" s="24">
        <f t="shared" si="0"/>
        <v>0.74976141997456136</v>
      </c>
      <c r="U5" s="24">
        <f t="shared" si="1"/>
        <v>0.25007106494171444</v>
      </c>
      <c r="V5" s="24">
        <f t="shared" si="2"/>
        <v>1.6751508372423693E-4</v>
      </c>
    </row>
    <row r="6" spans="1:22" x14ac:dyDescent="0.25">
      <c r="A6" s="5">
        <v>6</v>
      </c>
      <c r="B6" s="6" t="s">
        <v>345</v>
      </c>
      <c r="C6" s="7">
        <v>5108</v>
      </c>
      <c r="D6" s="7">
        <v>51080201</v>
      </c>
      <c r="E6" s="7" t="s">
        <v>16</v>
      </c>
      <c r="F6" s="7" t="s">
        <v>16</v>
      </c>
      <c r="G6" s="7" t="s">
        <v>463</v>
      </c>
      <c r="H6" s="8">
        <v>42385776</v>
      </c>
      <c r="I6" s="9">
        <v>0</v>
      </c>
      <c r="J6" s="10">
        <v>42385776</v>
      </c>
      <c r="K6" s="11">
        <v>387736</v>
      </c>
      <c r="L6" s="11">
        <v>41998040</v>
      </c>
      <c r="M6" s="12">
        <v>0</v>
      </c>
      <c r="N6" s="13">
        <v>1</v>
      </c>
      <c r="O6" s="13">
        <v>0</v>
      </c>
      <c r="P6" s="13">
        <v>0</v>
      </c>
      <c r="Q6" s="11">
        <v>0</v>
      </c>
      <c r="R6" s="11">
        <v>0</v>
      </c>
      <c r="S6" s="10">
        <v>0</v>
      </c>
      <c r="T6" s="24">
        <f t="shared" si="0"/>
        <v>0</v>
      </c>
      <c r="U6" s="24">
        <f t="shared" si="1"/>
        <v>9.1477858043698436E-3</v>
      </c>
      <c r="V6" s="24">
        <f t="shared" si="2"/>
        <v>0.99085221419563019</v>
      </c>
    </row>
    <row r="7" spans="1:22" x14ac:dyDescent="0.25">
      <c r="A7" s="5">
        <v>6</v>
      </c>
      <c r="B7" s="6" t="s">
        <v>346</v>
      </c>
      <c r="C7" s="7">
        <v>5109</v>
      </c>
      <c r="D7" s="7">
        <v>51090201</v>
      </c>
      <c r="E7" s="7" t="s">
        <v>16</v>
      </c>
      <c r="F7" s="7" t="s">
        <v>16</v>
      </c>
      <c r="G7" s="7" t="s">
        <v>464</v>
      </c>
      <c r="H7" s="8">
        <v>546141273</v>
      </c>
      <c r="I7" s="9">
        <v>0</v>
      </c>
      <c r="J7" s="10">
        <v>546141273</v>
      </c>
      <c r="K7" s="11">
        <v>463714440</v>
      </c>
      <c r="L7" s="11">
        <v>82426833</v>
      </c>
      <c r="M7" s="12">
        <v>0</v>
      </c>
      <c r="N7" s="13">
        <v>1</v>
      </c>
      <c r="O7" s="13">
        <v>0</v>
      </c>
      <c r="P7" s="13">
        <v>0</v>
      </c>
      <c r="Q7" s="11">
        <v>0</v>
      </c>
      <c r="R7" s="11">
        <v>0</v>
      </c>
      <c r="S7" s="10">
        <v>0</v>
      </c>
      <c r="T7" s="24">
        <f t="shared" si="0"/>
        <v>0</v>
      </c>
      <c r="U7" s="24">
        <f t="shared" si="1"/>
        <v>0.84907415521404839</v>
      </c>
      <c r="V7" s="24">
        <f t="shared" si="2"/>
        <v>0.15092584478595156</v>
      </c>
    </row>
    <row r="8" spans="1:22" x14ac:dyDescent="0.25">
      <c r="A8" s="5">
        <v>6</v>
      </c>
      <c r="B8" s="6" t="s">
        <v>18</v>
      </c>
      <c r="C8" s="7">
        <v>5111</v>
      </c>
      <c r="D8" s="7">
        <v>51110205</v>
      </c>
      <c r="E8" s="7" t="s">
        <v>16</v>
      </c>
      <c r="F8" s="7" t="s">
        <v>16</v>
      </c>
      <c r="G8" s="7" t="s">
        <v>19</v>
      </c>
      <c r="H8" s="8">
        <v>580960389</v>
      </c>
      <c r="I8" s="9">
        <v>0</v>
      </c>
      <c r="J8" s="10">
        <v>580960389</v>
      </c>
      <c r="K8" s="11">
        <v>555338182</v>
      </c>
      <c r="L8" s="11">
        <v>18710</v>
      </c>
      <c r="M8" s="12">
        <v>25603497</v>
      </c>
      <c r="N8" s="13">
        <v>1</v>
      </c>
      <c r="O8" s="13">
        <v>1</v>
      </c>
      <c r="P8" s="13">
        <v>0</v>
      </c>
      <c r="Q8" s="11">
        <v>25603497</v>
      </c>
      <c r="R8" s="11">
        <v>0</v>
      </c>
      <c r="S8" s="10">
        <v>0</v>
      </c>
      <c r="T8" s="24">
        <f t="shared" si="0"/>
        <v>4.4070985707082344E-2</v>
      </c>
      <c r="U8" s="24">
        <f t="shared" si="1"/>
        <v>0.95589680899914165</v>
      </c>
      <c r="V8" s="24">
        <f t="shared" si="2"/>
        <v>3.2205293776061557E-5</v>
      </c>
    </row>
    <row r="9" spans="1:22" x14ac:dyDescent="0.25">
      <c r="A9" s="5">
        <v>6</v>
      </c>
      <c r="B9" s="6" t="s">
        <v>347</v>
      </c>
      <c r="C9" s="7">
        <v>5112</v>
      </c>
      <c r="D9" s="7">
        <v>51120201</v>
      </c>
      <c r="E9" s="7" t="s">
        <v>16</v>
      </c>
      <c r="F9" s="7" t="s">
        <v>16</v>
      </c>
      <c r="G9" s="7" t="s">
        <v>465</v>
      </c>
      <c r="H9" s="8">
        <v>529425135</v>
      </c>
      <c r="I9" s="9">
        <v>0</v>
      </c>
      <c r="J9" s="10">
        <v>529425135</v>
      </c>
      <c r="K9" s="11">
        <v>354221679</v>
      </c>
      <c r="L9" s="11">
        <v>175203456</v>
      </c>
      <c r="M9" s="12">
        <v>0</v>
      </c>
      <c r="N9" s="13">
        <v>1</v>
      </c>
      <c r="O9" s="13">
        <v>0</v>
      </c>
      <c r="P9" s="13">
        <v>0</v>
      </c>
      <c r="Q9" s="11">
        <v>0</v>
      </c>
      <c r="R9" s="11">
        <v>0</v>
      </c>
      <c r="S9" s="10">
        <v>0</v>
      </c>
      <c r="T9" s="24">
        <f t="shared" si="0"/>
        <v>0</v>
      </c>
      <c r="U9" s="24">
        <f t="shared" si="1"/>
        <v>0.66906849634179155</v>
      </c>
      <c r="V9" s="24">
        <f t="shared" si="2"/>
        <v>0.33093150365820845</v>
      </c>
    </row>
    <row r="10" spans="1:22" x14ac:dyDescent="0.25">
      <c r="A10" s="5">
        <v>6</v>
      </c>
      <c r="B10" s="6" t="s">
        <v>348</v>
      </c>
      <c r="C10" s="7">
        <v>5113</v>
      </c>
      <c r="D10" s="7">
        <v>51130205</v>
      </c>
      <c r="E10" s="7" t="s">
        <v>16</v>
      </c>
      <c r="F10" s="7" t="s">
        <v>16</v>
      </c>
      <c r="G10" s="7" t="s">
        <v>466</v>
      </c>
      <c r="H10" s="8">
        <v>59083903</v>
      </c>
      <c r="I10" s="9">
        <v>0</v>
      </c>
      <c r="J10" s="10">
        <v>59083903</v>
      </c>
      <c r="K10" s="11">
        <v>33484006</v>
      </c>
      <c r="L10" s="11">
        <v>25599897</v>
      </c>
      <c r="M10" s="12">
        <v>0</v>
      </c>
      <c r="N10" s="13">
        <v>1</v>
      </c>
      <c r="O10" s="13">
        <v>0</v>
      </c>
      <c r="P10" s="13">
        <v>0</v>
      </c>
      <c r="Q10" s="11">
        <v>0</v>
      </c>
      <c r="R10" s="11">
        <v>0</v>
      </c>
      <c r="S10" s="10">
        <v>0</v>
      </c>
      <c r="T10" s="24">
        <f t="shared" si="0"/>
        <v>0</v>
      </c>
      <c r="U10" s="24">
        <f t="shared" si="1"/>
        <v>0.56671960212242578</v>
      </c>
      <c r="V10" s="24">
        <f t="shared" si="2"/>
        <v>0.43328039787757422</v>
      </c>
    </row>
    <row r="11" spans="1:22" x14ac:dyDescent="0.25">
      <c r="A11" s="5">
        <v>6</v>
      </c>
      <c r="B11" s="6" t="s">
        <v>349</v>
      </c>
      <c r="C11" s="7">
        <v>5114</v>
      </c>
      <c r="D11" s="7">
        <v>51140201</v>
      </c>
      <c r="E11" s="7" t="s">
        <v>16</v>
      </c>
      <c r="F11" s="7" t="s">
        <v>16</v>
      </c>
      <c r="G11" s="7" t="s">
        <v>466</v>
      </c>
      <c r="H11" s="8">
        <v>667438930</v>
      </c>
      <c r="I11" s="9">
        <v>0</v>
      </c>
      <c r="J11" s="10">
        <v>667438930</v>
      </c>
      <c r="K11" s="11">
        <v>327585849</v>
      </c>
      <c r="L11" s="11">
        <v>339853081</v>
      </c>
      <c r="M11" s="12">
        <v>0</v>
      </c>
      <c r="N11" s="13">
        <v>1</v>
      </c>
      <c r="O11" s="13">
        <v>0</v>
      </c>
      <c r="P11" s="13">
        <v>0</v>
      </c>
      <c r="Q11" s="11">
        <v>0</v>
      </c>
      <c r="R11" s="11">
        <v>0</v>
      </c>
      <c r="S11" s="10">
        <v>0</v>
      </c>
      <c r="T11" s="24">
        <f t="shared" si="0"/>
        <v>0</v>
      </c>
      <c r="U11" s="24">
        <f t="shared" si="1"/>
        <v>0.49081022139358876</v>
      </c>
      <c r="V11" s="24">
        <f t="shared" si="2"/>
        <v>0.50918977860641124</v>
      </c>
    </row>
    <row r="12" spans="1:22" x14ac:dyDescent="0.25">
      <c r="A12" s="5">
        <v>6</v>
      </c>
      <c r="B12" s="6" t="s">
        <v>350</v>
      </c>
      <c r="C12" s="7">
        <v>5116</v>
      </c>
      <c r="D12" s="7">
        <v>51160201</v>
      </c>
      <c r="E12" s="7" t="s">
        <v>16</v>
      </c>
      <c r="F12" s="7" t="s">
        <v>16</v>
      </c>
      <c r="G12" s="7" t="s">
        <v>467</v>
      </c>
      <c r="H12" s="8">
        <v>145869463</v>
      </c>
      <c r="I12" s="9">
        <v>0</v>
      </c>
      <c r="J12" s="10">
        <v>145869463</v>
      </c>
      <c r="K12" s="11">
        <v>115101055</v>
      </c>
      <c r="L12" s="11">
        <v>30768408</v>
      </c>
      <c r="M12" s="12">
        <v>0</v>
      </c>
      <c r="N12" s="13">
        <v>1</v>
      </c>
      <c r="O12" s="13">
        <v>0</v>
      </c>
      <c r="P12" s="13">
        <v>0</v>
      </c>
      <c r="Q12" s="11">
        <v>0</v>
      </c>
      <c r="R12" s="11">
        <v>0</v>
      </c>
      <c r="S12" s="10">
        <v>0</v>
      </c>
      <c r="T12" s="24">
        <f t="shared" si="0"/>
        <v>0</v>
      </c>
      <c r="U12" s="24">
        <f t="shared" si="1"/>
        <v>0.78906888825661892</v>
      </c>
      <c r="V12" s="24">
        <f t="shared" si="2"/>
        <v>0.21093111174338114</v>
      </c>
    </row>
    <row r="13" spans="1:22" x14ac:dyDescent="0.25">
      <c r="A13" s="5">
        <v>6</v>
      </c>
      <c r="B13" s="6" t="s">
        <v>351</v>
      </c>
      <c r="C13" s="7">
        <v>5120</v>
      </c>
      <c r="D13" s="7">
        <v>51200201</v>
      </c>
      <c r="E13" s="7" t="s">
        <v>16</v>
      </c>
      <c r="F13" s="7" t="s">
        <v>16</v>
      </c>
      <c r="G13" s="7" t="s">
        <v>468</v>
      </c>
      <c r="H13" s="8">
        <v>284544386</v>
      </c>
      <c r="I13" s="9">
        <v>0</v>
      </c>
      <c r="J13" s="10">
        <v>284544386</v>
      </c>
      <c r="K13" s="11">
        <v>208659414</v>
      </c>
      <c r="L13" s="11">
        <v>75884972</v>
      </c>
      <c r="M13" s="12">
        <v>0</v>
      </c>
      <c r="N13" s="13">
        <v>1</v>
      </c>
      <c r="O13" s="13">
        <v>0</v>
      </c>
      <c r="P13" s="13">
        <v>0</v>
      </c>
      <c r="Q13" s="11">
        <v>0</v>
      </c>
      <c r="R13" s="11">
        <v>0</v>
      </c>
      <c r="S13" s="10">
        <v>0</v>
      </c>
      <c r="T13" s="24">
        <f t="shared" si="0"/>
        <v>0</v>
      </c>
      <c r="U13" s="24">
        <f t="shared" si="1"/>
        <v>0.73331059850887381</v>
      </c>
      <c r="V13" s="24">
        <f t="shared" si="2"/>
        <v>0.26668940149112624</v>
      </c>
    </row>
    <row r="14" spans="1:22" x14ac:dyDescent="0.25">
      <c r="A14" s="5">
        <v>6</v>
      </c>
      <c r="B14" s="6" t="s">
        <v>352</v>
      </c>
      <c r="C14" s="7">
        <v>5126</v>
      </c>
      <c r="D14" s="7">
        <v>51260201</v>
      </c>
      <c r="E14" s="7" t="s">
        <v>16</v>
      </c>
      <c r="F14" s="7" t="s">
        <v>16</v>
      </c>
      <c r="G14" s="7" t="s">
        <v>469</v>
      </c>
      <c r="H14" s="8">
        <v>1209479</v>
      </c>
      <c r="I14" s="9">
        <v>0</v>
      </c>
      <c r="J14" s="10">
        <v>1209479</v>
      </c>
      <c r="K14" s="11">
        <v>908928</v>
      </c>
      <c r="L14" s="11">
        <v>300551</v>
      </c>
      <c r="M14" s="12">
        <v>0</v>
      </c>
      <c r="N14" s="13">
        <v>1</v>
      </c>
      <c r="O14" s="13">
        <v>0</v>
      </c>
      <c r="P14" s="13">
        <v>0</v>
      </c>
      <c r="Q14" s="11">
        <v>0</v>
      </c>
      <c r="R14" s="11">
        <v>0</v>
      </c>
      <c r="S14" s="10">
        <v>0</v>
      </c>
      <c r="T14" s="24">
        <f t="shared" si="0"/>
        <v>0</v>
      </c>
      <c r="U14" s="24">
        <f t="shared" si="1"/>
        <v>0.75150374665455122</v>
      </c>
      <c r="V14" s="24">
        <f t="shared" si="2"/>
        <v>0.24849625334544875</v>
      </c>
    </row>
    <row r="15" spans="1:22" x14ac:dyDescent="0.25">
      <c r="A15" s="5">
        <v>6</v>
      </c>
      <c r="B15" s="6" t="s">
        <v>353</v>
      </c>
      <c r="C15" s="7">
        <v>5128</v>
      </c>
      <c r="D15" s="7">
        <v>51280203</v>
      </c>
      <c r="E15" s="7" t="s">
        <v>16</v>
      </c>
      <c r="F15" s="7" t="s">
        <v>16</v>
      </c>
      <c r="G15" s="7" t="s">
        <v>470</v>
      </c>
      <c r="H15" s="8">
        <v>122617848</v>
      </c>
      <c r="I15" s="9">
        <v>0</v>
      </c>
      <c r="J15" s="10">
        <v>122617848</v>
      </c>
      <c r="K15" s="11">
        <v>109582489</v>
      </c>
      <c r="L15" s="11">
        <v>13035359</v>
      </c>
      <c r="M15" s="12">
        <v>0</v>
      </c>
      <c r="N15" s="13">
        <v>1</v>
      </c>
      <c r="O15" s="13">
        <v>0</v>
      </c>
      <c r="P15" s="13">
        <v>0</v>
      </c>
      <c r="Q15" s="11">
        <v>0</v>
      </c>
      <c r="R15" s="11">
        <v>0</v>
      </c>
      <c r="S15" s="10">
        <v>0</v>
      </c>
      <c r="T15" s="24">
        <f t="shared" si="0"/>
        <v>0</v>
      </c>
      <c r="U15" s="24">
        <f t="shared" si="1"/>
        <v>0.89369117781287433</v>
      </c>
      <c r="V15" s="24">
        <f t="shared" si="2"/>
        <v>0.10630882218712565</v>
      </c>
    </row>
    <row r="16" spans="1:22" x14ac:dyDescent="0.25">
      <c r="A16" s="5">
        <v>6</v>
      </c>
      <c r="B16" s="6" t="s">
        <v>354</v>
      </c>
      <c r="C16" s="7">
        <v>5132</v>
      </c>
      <c r="D16" s="7">
        <v>51320201</v>
      </c>
      <c r="E16" s="7" t="s">
        <v>16</v>
      </c>
      <c r="F16" s="7" t="s">
        <v>16</v>
      </c>
      <c r="G16" s="7" t="s">
        <v>471</v>
      </c>
      <c r="H16" s="8">
        <v>1504640110</v>
      </c>
      <c r="I16" s="9">
        <v>0</v>
      </c>
      <c r="J16" s="10">
        <v>1504640110</v>
      </c>
      <c r="K16" s="11">
        <v>1052467350</v>
      </c>
      <c r="L16" s="11">
        <v>452172760</v>
      </c>
      <c r="M16" s="12">
        <v>0</v>
      </c>
      <c r="N16" s="13">
        <v>1</v>
      </c>
      <c r="O16" s="13">
        <v>0</v>
      </c>
      <c r="P16" s="13">
        <v>0</v>
      </c>
      <c r="Q16" s="11">
        <v>0</v>
      </c>
      <c r="R16" s="11">
        <v>0</v>
      </c>
      <c r="S16" s="10">
        <v>0</v>
      </c>
      <c r="T16" s="24">
        <f t="shared" si="0"/>
        <v>0</v>
      </c>
      <c r="U16" s="24">
        <f t="shared" si="1"/>
        <v>0.69948112043882704</v>
      </c>
      <c r="V16" s="24">
        <f t="shared" si="2"/>
        <v>0.30051887956117296</v>
      </c>
    </row>
    <row r="17" spans="1:22" x14ac:dyDescent="0.25">
      <c r="A17" s="5">
        <v>6</v>
      </c>
      <c r="B17" s="6" t="s">
        <v>355</v>
      </c>
      <c r="C17" s="7">
        <v>5137</v>
      </c>
      <c r="D17" s="7">
        <v>51370205</v>
      </c>
      <c r="E17" s="7" t="s">
        <v>16</v>
      </c>
      <c r="F17" s="7" t="s">
        <v>16</v>
      </c>
      <c r="G17" s="7" t="s">
        <v>472</v>
      </c>
      <c r="H17" s="8">
        <v>204539199</v>
      </c>
      <c r="I17" s="9">
        <v>0</v>
      </c>
      <c r="J17" s="10">
        <v>204539199</v>
      </c>
      <c r="K17" s="11">
        <v>168194036</v>
      </c>
      <c r="L17" s="11">
        <v>36345163</v>
      </c>
      <c r="M17" s="12">
        <v>0</v>
      </c>
      <c r="N17" s="13">
        <v>1</v>
      </c>
      <c r="O17" s="13">
        <v>0</v>
      </c>
      <c r="P17" s="13">
        <v>0</v>
      </c>
      <c r="Q17" s="11">
        <v>0</v>
      </c>
      <c r="R17" s="11">
        <v>0</v>
      </c>
      <c r="S17" s="10">
        <v>0</v>
      </c>
      <c r="T17" s="24">
        <f t="shared" si="0"/>
        <v>0</v>
      </c>
      <c r="U17" s="24">
        <f t="shared" si="1"/>
        <v>0.8223071021217796</v>
      </c>
      <c r="V17" s="24">
        <f t="shared" si="2"/>
        <v>0.1776928978782204</v>
      </c>
    </row>
    <row r="18" spans="1:22" x14ac:dyDescent="0.25">
      <c r="A18" s="5">
        <v>6</v>
      </c>
      <c r="B18" s="6" t="s">
        <v>20</v>
      </c>
      <c r="C18" s="7">
        <v>5138</v>
      </c>
      <c r="D18" s="7">
        <v>51380201</v>
      </c>
      <c r="E18" s="7" t="s">
        <v>16</v>
      </c>
      <c r="F18" s="7" t="s">
        <v>16</v>
      </c>
      <c r="G18" s="7" t="s">
        <v>21</v>
      </c>
      <c r="H18" s="8">
        <v>347052307</v>
      </c>
      <c r="I18" s="9">
        <v>0</v>
      </c>
      <c r="J18" s="10">
        <v>347052307</v>
      </c>
      <c r="K18" s="11">
        <v>193774459</v>
      </c>
      <c r="L18" s="11">
        <v>151872237</v>
      </c>
      <c r="M18" s="12">
        <v>1405611</v>
      </c>
      <c r="N18" s="13">
        <v>1</v>
      </c>
      <c r="O18" s="13">
        <v>1</v>
      </c>
      <c r="P18" s="13">
        <v>0</v>
      </c>
      <c r="Q18" s="11">
        <v>1405611</v>
      </c>
      <c r="R18" s="11">
        <v>0</v>
      </c>
      <c r="S18" s="10">
        <v>0</v>
      </c>
      <c r="T18" s="24">
        <f t="shared" si="0"/>
        <v>4.0501416404645886E-3</v>
      </c>
      <c r="U18" s="24">
        <f t="shared" si="1"/>
        <v>0.55834367065596258</v>
      </c>
      <c r="V18" s="24">
        <f t="shared" si="2"/>
        <v>0.4376061877035729</v>
      </c>
    </row>
    <row r="19" spans="1:22" x14ac:dyDescent="0.25">
      <c r="A19" s="5">
        <v>6</v>
      </c>
      <c r="B19" s="6" t="s">
        <v>22</v>
      </c>
      <c r="C19" s="7">
        <v>5171</v>
      </c>
      <c r="D19" s="7">
        <v>51710201</v>
      </c>
      <c r="E19" s="7" t="s">
        <v>16</v>
      </c>
      <c r="F19" s="7" t="s">
        <v>16</v>
      </c>
      <c r="G19" s="7" t="s">
        <v>23</v>
      </c>
      <c r="H19" s="8">
        <v>983785941</v>
      </c>
      <c r="I19" s="9">
        <v>0</v>
      </c>
      <c r="J19" s="10">
        <v>983785941</v>
      </c>
      <c r="K19" s="11">
        <v>830300067</v>
      </c>
      <c r="L19" s="11">
        <v>150522626</v>
      </c>
      <c r="M19" s="12">
        <v>2963248</v>
      </c>
      <c r="N19" s="13">
        <v>1</v>
      </c>
      <c r="O19" s="13">
        <v>1</v>
      </c>
      <c r="P19" s="13">
        <v>0</v>
      </c>
      <c r="Q19" s="11">
        <v>2963248</v>
      </c>
      <c r="R19" s="11">
        <v>0</v>
      </c>
      <c r="S19" s="10">
        <v>0</v>
      </c>
      <c r="T19" s="24">
        <f t="shared" si="0"/>
        <v>3.0120861424263838E-3</v>
      </c>
      <c r="U19" s="24">
        <f t="shared" si="1"/>
        <v>0.84398448117282054</v>
      </c>
      <c r="V19" s="24">
        <f t="shared" si="2"/>
        <v>0.15300343268475311</v>
      </c>
    </row>
    <row r="20" spans="1:22" x14ac:dyDescent="0.25">
      <c r="A20" s="5">
        <v>6</v>
      </c>
      <c r="B20" s="6" t="s">
        <v>356</v>
      </c>
      <c r="C20" s="7">
        <v>5172</v>
      </c>
      <c r="D20" s="7">
        <v>51720201</v>
      </c>
      <c r="E20" s="7" t="s">
        <v>16</v>
      </c>
      <c r="F20" s="7" t="s">
        <v>16</v>
      </c>
      <c r="G20" s="7" t="s">
        <v>473</v>
      </c>
      <c r="H20" s="8">
        <v>464876415</v>
      </c>
      <c r="I20" s="9">
        <v>0</v>
      </c>
      <c r="J20" s="10">
        <v>464876415</v>
      </c>
      <c r="K20" s="11">
        <v>446184841</v>
      </c>
      <c r="L20" s="11">
        <v>18691574</v>
      </c>
      <c r="M20" s="12">
        <v>0</v>
      </c>
      <c r="N20" s="13">
        <v>1</v>
      </c>
      <c r="O20" s="13">
        <v>0</v>
      </c>
      <c r="P20" s="13">
        <v>0</v>
      </c>
      <c r="Q20" s="11">
        <v>0</v>
      </c>
      <c r="R20" s="11">
        <v>0</v>
      </c>
      <c r="S20" s="10">
        <v>0</v>
      </c>
      <c r="T20" s="24">
        <f t="shared" si="0"/>
        <v>0</v>
      </c>
      <c r="U20" s="24">
        <f t="shared" si="1"/>
        <v>0.9597923805190246</v>
      </c>
      <c r="V20" s="24">
        <f t="shared" si="2"/>
        <v>4.0207619480975391E-2</v>
      </c>
    </row>
    <row r="21" spans="1:22" x14ac:dyDescent="0.25">
      <c r="A21" s="5">
        <v>6</v>
      </c>
      <c r="B21" s="6" t="s">
        <v>357</v>
      </c>
      <c r="C21" s="7">
        <v>5174</v>
      </c>
      <c r="D21" s="7">
        <v>51740201</v>
      </c>
      <c r="E21" s="7" t="s">
        <v>16</v>
      </c>
      <c r="F21" s="7" t="s">
        <v>16</v>
      </c>
      <c r="G21" s="7" t="s">
        <v>474</v>
      </c>
      <c r="H21" s="8">
        <v>726285289</v>
      </c>
      <c r="I21" s="9">
        <v>0</v>
      </c>
      <c r="J21" s="10">
        <v>726285289</v>
      </c>
      <c r="K21" s="11">
        <v>679963996</v>
      </c>
      <c r="L21" s="11">
        <v>46321293</v>
      </c>
      <c r="M21" s="12">
        <v>0</v>
      </c>
      <c r="N21" s="13">
        <v>1</v>
      </c>
      <c r="O21" s="13">
        <v>0</v>
      </c>
      <c r="P21" s="13">
        <v>0</v>
      </c>
      <c r="Q21" s="11">
        <v>0</v>
      </c>
      <c r="R21" s="11">
        <v>0</v>
      </c>
      <c r="S21" s="10">
        <v>0</v>
      </c>
      <c r="T21" s="24">
        <f t="shared" si="0"/>
        <v>0</v>
      </c>
      <c r="U21" s="24">
        <f t="shared" si="1"/>
        <v>0.93622162846809365</v>
      </c>
      <c r="V21" s="24">
        <f t="shared" si="2"/>
        <v>6.377837153190638E-2</v>
      </c>
    </row>
    <row r="22" spans="1:22" x14ac:dyDescent="0.25">
      <c r="A22" s="5">
        <v>6</v>
      </c>
      <c r="B22" s="6" t="s">
        <v>358</v>
      </c>
      <c r="C22" s="7">
        <v>5175</v>
      </c>
      <c r="D22" s="7">
        <v>51750204</v>
      </c>
      <c r="E22" s="7" t="s">
        <v>16</v>
      </c>
      <c r="F22" s="7" t="s">
        <v>16</v>
      </c>
      <c r="G22" s="7" t="s">
        <v>475</v>
      </c>
      <c r="H22" s="8">
        <v>7399990</v>
      </c>
      <c r="I22" s="9">
        <v>0</v>
      </c>
      <c r="J22" s="10">
        <v>7399990</v>
      </c>
      <c r="K22" s="11">
        <v>5692047</v>
      </c>
      <c r="L22" s="11">
        <v>1707943</v>
      </c>
      <c r="M22" s="12">
        <v>0</v>
      </c>
      <c r="N22" s="13">
        <v>1</v>
      </c>
      <c r="O22" s="13">
        <v>0</v>
      </c>
      <c r="P22" s="13">
        <v>0</v>
      </c>
      <c r="Q22" s="11">
        <v>0</v>
      </c>
      <c r="R22" s="11">
        <v>0</v>
      </c>
      <c r="S22" s="10">
        <v>0</v>
      </c>
      <c r="T22" s="24">
        <f t="shared" si="0"/>
        <v>0</v>
      </c>
      <c r="U22" s="24">
        <f t="shared" si="1"/>
        <v>0.76919657999537838</v>
      </c>
      <c r="V22" s="24">
        <f t="shared" si="2"/>
        <v>0.23080342000462162</v>
      </c>
    </row>
    <row r="23" spans="1:22" x14ac:dyDescent="0.25">
      <c r="A23" s="5">
        <v>6</v>
      </c>
      <c r="B23" s="6" t="s">
        <v>24</v>
      </c>
      <c r="C23" s="7">
        <v>5176</v>
      </c>
      <c r="D23" s="7">
        <v>51760201</v>
      </c>
      <c r="E23" s="7" t="s">
        <v>16</v>
      </c>
      <c r="F23" s="7" t="s">
        <v>16</v>
      </c>
      <c r="G23" s="7" t="s">
        <v>25</v>
      </c>
      <c r="H23" s="8">
        <v>1867639407</v>
      </c>
      <c r="I23" s="9">
        <v>0</v>
      </c>
      <c r="J23" s="10">
        <v>1867639407</v>
      </c>
      <c r="K23" s="11">
        <v>1736687795</v>
      </c>
      <c r="L23" s="11">
        <v>130277918</v>
      </c>
      <c r="M23" s="12">
        <v>673694</v>
      </c>
      <c r="N23" s="13">
        <v>1</v>
      </c>
      <c r="O23" s="13">
        <v>1</v>
      </c>
      <c r="P23" s="13">
        <v>0</v>
      </c>
      <c r="Q23" s="11">
        <v>673694</v>
      </c>
      <c r="R23" s="11">
        <v>0</v>
      </c>
      <c r="S23" s="10">
        <v>0</v>
      </c>
      <c r="T23" s="24">
        <f t="shared" si="0"/>
        <v>3.6071952512619048E-4</v>
      </c>
      <c r="U23" s="24">
        <f t="shared" si="1"/>
        <v>0.92988388898350116</v>
      </c>
      <c r="V23" s="24">
        <f t="shared" si="2"/>
        <v>6.9755391491372623E-2</v>
      </c>
    </row>
    <row r="24" spans="1:22" x14ac:dyDescent="0.25">
      <c r="A24" s="5">
        <v>6</v>
      </c>
      <c r="B24" s="6" t="s">
        <v>359</v>
      </c>
      <c r="C24" s="7">
        <v>5179</v>
      </c>
      <c r="D24" s="7">
        <v>51790204</v>
      </c>
      <c r="E24" s="7" t="s">
        <v>16</v>
      </c>
      <c r="F24" s="7" t="s">
        <v>16</v>
      </c>
      <c r="G24" s="7" t="s">
        <v>476</v>
      </c>
      <c r="H24" s="8">
        <v>1625112</v>
      </c>
      <c r="I24" s="9">
        <v>0</v>
      </c>
      <c r="J24" s="10">
        <v>1625112</v>
      </c>
      <c r="K24" s="11">
        <v>1533918</v>
      </c>
      <c r="L24" s="11">
        <v>91194</v>
      </c>
      <c r="M24" s="12">
        <v>0</v>
      </c>
      <c r="N24" s="13">
        <v>1</v>
      </c>
      <c r="O24" s="13">
        <v>0</v>
      </c>
      <c r="P24" s="13">
        <v>0</v>
      </c>
      <c r="Q24" s="11">
        <v>0</v>
      </c>
      <c r="R24" s="11">
        <v>0</v>
      </c>
      <c r="S24" s="10">
        <v>0</v>
      </c>
      <c r="T24" s="24">
        <f t="shared" si="0"/>
        <v>0</v>
      </c>
      <c r="U24" s="24">
        <f t="shared" si="1"/>
        <v>0.94388448303870753</v>
      </c>
      <c r="V24" s="24">
        <f t="shared" si="2"/>
        <v>5.6115516961292515E-2</v>
      </c>
    </row>
    <row r="25" spans="1:22" x14ac:dyDescent="0.25">
      <c r="A25" s="5">
        <v>6</v>
      </c>
      <c r="B25" s="6" t="s">
        <v>360</v>
      </c>
      <c r="C25" s="7">
        <v>5181</v>
      </c>
      <c r="D25" s="7">
        <v>51810201</v>
      </c>
      <c r="E25" s="7" t="s">
        <v>16</v>
      </c>
      <c r="F25" s="7" t="s">
        <v>16</v>
      </c>
      <c r="G25" s="7" t="s">
        <v>477</v>
      </c>
      <c r="H25" s="8">
        <v>430126650</v>
      </c>
      <c r="I25" s="9">
        <v>358123996</v>
      </c>
      <c r="J25" s="10">
        <v>72002654</v>
      </c>
      <c r="K25" s="11">
        <v>2555079</v>
      </c>
      <c r="L25" s="11">
        <v>69447575</v>
      </c>
      <c r="M25" s="12">
        <v>0</v>
      </c>
      <c r="N25" s="13">
        <v>1</v>
      </c>
      <c r="O25" s="13">
        <v>1</v>
      </c>
      <c r="P25" s="13">
        <v>0</v>
      </c>
      <c r="Q25" s="11">
        <v>0</v>
      </c>
      <c r="R25" s="11">
        <v>0</v>
      </c>
      <c r="S25" s="10">
        <v>0</v>
      </c>
      <c r="T25" s="24">
        <f t="shared" si="0"/>
        <v>0</v>
      </c>
      <c r="U25" s="24">
        <f t="shared" si="1"/>
        <v>3.54859002836201E-2</v>
      </c>
      <c r="V25" s="24">
        <f t="shared" si="2"/>
        <v>0.96451409971637991</v>
      </c>
    </row>
    <row r="26" spans="1:22" x14ac:dyDescent="0.25">
      <c r="A26" s="5">
        <v>6</v>
      </c>
      <c r="B26" s="6" t="s">
        <v>361</v>
      </c>
      <c r="C26" s="7">
        <v>5182</v>
      </c>
      <c r="D26" s="7">
        <v>51820204</v>
      </c>
      <c r="E26" s="7" t="s">
        <v>16</v>
      </c>
      <c r="F26" s="7" t="s">
        <v>16</v>
      </c>
      <c r="G26" s="7" t="s">
        <v>478</v>
      </c>
      <c r="H26" s="8">
        <v>9907338</v>
      </c>
      <c r="I26" s="9">
        <v>0</v>
      </c>
      <c r="J26" s="10">
        <v>9907338</v>
      </c>
      <c r="K26" s="11">
        <v>9772956</v>
      </c>
      <c r="L26" s="11">
        <v>134382</v>
      </c>
      <c r="M26" s="12">
        <v>0</v>
      </c>
      <c r="N26" s="13">
        <v>1</v>
      </c>
      <c r="O26" s="13">
        <v>0</v>
      </c>
      <c r="P26" s="13">
        <v>0</v>
      </c>
      <c r="Q26" s="11">
        <v>0</v>
      </c>
      <c r="R26" s="11">
        <v>0</v>
      </c>
      <c r="S26" s="10">
        <v>0</v>
      </c>
      <c r="T26" s="24">
        <f t="shared" si="0"/>
        <v>0</v>
      </c>
      <c r="U26" s="24">
        <f t="shared" si="1"/>
        <v>0.98643611432253553</v>
      </c>
      <c r="V26" s="24">
        <f t="shared" si="2"/>
        <v>1.3563885677464521E-2</v>
      </c>
    </row>
    <row r="27" spans="1:22" x14ac:dyDescent="0.25">
      <c r="A27" s="5">
        <v>6</v>
      </c>
      <c r="B27" s="6" t="s">
        <v>28</v>
      </c>
      <c r="C27" s="7">
        <v>5187</v>
      </c>
      <c r="D27" s="7">
        <v>51870201</v>
      </c>
      <c r="E27" s="7" t="s">
        <v>16</v>
      </c>
      <c r="F27" s="7" t="s">
        <v>16</v>
      </c>
      <c r="G27" s="7" t="s">
        <v>29</v>
      </c>
      <c r="H27" s="8">
        <v>778964384</v>
      </c>
      <c r="I27" s="9">
        <v>0</v>
      </c>
      <c r="J27" s="10">
        <v>778964384</v>
      </c>
      <c r="K27" s="11">
        <v>280960990</v>
      </c>
      <c r="L27" s="11">
        <v>497997087</v>
      </c>
      <c r="M27" s="12">
        <v>6307</v>
      </c>
      <c r="N27" s="13">
        <v>1</v>
      </c>
      <c r="O27" s="13">
        <v>1</v>
      </c>
      <c r="P27" s="13">
        <v>0</v>
      </c>
      <c r="Q27" s="11">
        <v>6307</v>
      </c>
      <c r="R27" s="11">
        <v>0</v>
      </c>
      <c r="S27" s="10">
        <v>0</v>
      </c>
      <c r="T27" s="24">
        <f t="shared" si="0"/>
        <v>8.0966474585313011E-6</v>
      </c>
      <c r="U27" s="24">
        <f t="shared" si="1"/>
        <v>0.36068528391151705</v>
      </c>
      <c r="V27" s="24">
        <f t="shared" si="2"/>
        <v>0.6393066194410244</v>
      </c>
    </row>
    <row r="28" spans="1:22" x14ac:dyDescent="0.25">
      <c r="A28" s="5">
        <v>6</v>
      </c>
      <c r="B28" s="6" t="s">
        <v>363</v>
      </c>
      <c r="C28" s="7">
        <v>5190</v>
      </c>
      <c r="D28" s="7">
        <v>51900201</v>
      </c>
      <c r="E28" s="7" t="s">
        <v>16</v>
      </c>
      <c r="F28" s="7" t="s">
        <v>16</v>
      </c>
      <c r="G28" s="7" t="s">
        <v>480</v>
      </c>
      <c r="H28" s="8">
        <v>19877779</v>
      </c>
      <c r="I28" s="9">
        <v>0</v>
      </c>
      <c r="J28" s="10">
        <v>19877779</v>
      </c>
      <c r="K28" s="11">
        <v>8298039</v>
      </c>
      <c r="L28" s="11">
        <v>11579740</v>
      </c>
      <c r="M28" s="12">
        <v>0</v>
      </c>
      <c r="N28" s="13">
        <v>1</v>
      </c>
      <c r="O28" s="13">
        <v>0</v>
      </c>
      <c r="P28" s="13">
        <v>0</v>
      </c>
      <c r="Q28" s="11">
        <v>0</v>
      </c>
      <c r="R28" s="11">
        <v>0</v>
      </c>
      <c r="S28" s="10">
        <v>0</v>
      </c>
      <c r="T28" s="24">
        <f t="shared" si="0"/>
        <v>0</v>
      </c>
      <c r="U28" s="24">
        <f t="shared" si="1"/>
        <v>0.4174530263164713</v>
      </c>
      <c r="V28" s="24">
        <f t="shared" si="2"/>
        <v>0.5825469736835287</v>
      </c>
    </row>
    <row r="29" spans="1:22" x14ac:dyDescent="0.25">
      <c r="A29" s="5">
        <v>6</v>
      </c>
      <c r="B29" s="6" t="s">
        <v>30</v>
      </c>
      <c r="C29" s="7">
        <v>5201</v>
      </c>
      <c r="D29" s="7">
        <v>52010201</v>
      </c>
      <c r="E29" s="7" t="s">
        <v>31</v>
      </c>
      <c r="F29" s="7" t="s">
        <v>31</v>
      </c>
      <c r="G29" s="7" t="s">
        <v>32</v>
      </c>
      <c r="H29" s="8">
        <v>15984235668</v>
      </c>
      <c r="I29" s="9">
        <v>3425033247</v>
      </c>
      <c r="J29" s="10">
        <v>12559202421</v>
      </c>
      <c r="K29" s="11">
        <v>3874041648</v>
      </c>
      <c r="L29" s="11">
        <v>8291336757</v>
      </c>
      <c r="M29" s="12">
        <v>393824016</v>
      </c>
      <c r="N29" s="13">
        <v>1</v>
      </c>
      <c r="O29" s="13">
        <v>1</v>
      </c>
      <c r="P29" s="13">
        <v>0</v>
      </c>
      <c r="Q29" s="11">
        <v>393824016</v>
      </c>
      <c r="R29" s="11">
        <v>0</v>
      </c>
      <c r="S29" s="10">
        <v>0</v>
      </c>
      <c r="T29" s="24">
        <f t="shared" si="0"/>
        <v>3.1357406529374389E-2</v>
      </c>
      <c r="U29" s="24">
        <f t="shared" si="1"/>
        <v>0.30846239419808136</v>
      </c>
      <c r="V29" s="24">
        <f t="shared" si="2"/>
        <v>0.66018019927254423</v>
      </c>
    </row>
    <row r="30" spans="1:22" x14ac:dyDescent="0.25">
      <c r="A30" s="5">
        <v>6</v>
      </c>
      <c r="B30" s="6" t="s">
        <v>364</v>
      </c>
      <c r="C30" s="7">
        <v>5302</v>
      </c>
      <c r="D30" s="7">
        <v>53020202</v>
      </c>
      <c r="E30" s="7" t="s">
        <v>31</v>
      </c>
      <c r="F30" s="7" t="s">
        <v>31</v>
      </c>
      <c r="G30" s="7" t="s">
        <v>481</v>
      </c>
      <c r="H30" s="8">
        <v>1357730556</v>
      </c>
      <c r="I30" s="9">
        <v>0</v>
      </c>
      <c r="J30" s="10">
        <v>1357730556</v>
      </c>
      <c r="K30" s="11">
        <v>1383358223</v>
      </c>
      <c r="L30" s="11">
        <v>-25627667</v>
      </c>
      <c r="M30" s="12">
        <v>0</v>
      </c>
      <c r="N30" s="13">
        <v>1</v>
      </c>
      <c r="O30" s="13">
        <v>0</v>
      </c>
      <c r="P30" s="13">
        <v>0</v>
      </c>
      <c r="Q30" s="11">
        <v>0</v>
      </c>
      <c r="R30" s="11">
        <v>0</v>
      </c>
      <c r="S30" s="10">
        <v>0</v>
      </c>
      <c r="T30" s="24">
        <f t="shared" si="0"/>
        <v>0</v>
      </c>
      <c r="U30" s="24">
        <f t="shared" si="1"/>
        <v>1.0188753702910698</v>
      </c>
      <c r="V30" s="24">
        <f t="shared" si="2"/>
        <v>-1.887537029106974E-2</v>
      </c>
    </row>
    <row r="31" spans="1:22" x14ac:dyDescent="0.25">
      <c r="A31" s="5">
        <v>6</v>
      </c>
      <c r="B31" s="6" t="s">
        <v>365</v>
      </c>
      <c r="C31" s="7">
        <v>5303</v>
      </c>
      <c r="D31" s="7">
        <v>53030204</v>
      </c>
      <c r="E31" s="7" t="s">
        <v>31</v>
      </c>
      <c r="F31" s="7" t="s">
        <v>31</v>
      </c>
      <c r="G31" s="7" t="s">
        <v>482</v>
      </c>
      <c r="H31" s="8">
        <v>219838127</v>
      </c>
      <c r="I31" s="9">
        <v>0</v>
      </c>
      <c r="J31" s="10">
        <v>219838127</v>
      </c>
      <c r="K31" s="11">
        <v>217913990</v>
      </c>
      <c r="L31" s="11">
        <v>1924137</v>
      </c>
      <c r="M31" s="12">
        <v>0</v>
      </c>
      <c r="N31" s="13">
        <v>1</v>
      </c>
      <c r="O31" s="13">
        <v>0</v>
      </c>
      <c r="P31" s="13">
        <v>0</v>
      </c>
      <c r="Q31" s="11">
        <v>0</v>
      </c>
      <c r="R31" s="11">
        <v>0</v>
      </c>
      <c r="S31" s="10">
        <v>0</v>
      </c>
      <c r="T31" s="24">
        <f t="shared" si="0"/>
        <v>0</v>
      </c>
      <c r="U31" s="24">
        <f t="shared" si="1"/>
        <v>0.99124748274442853</v>
      </c>
      <c r="V31" s="24">
        <f t="shared" si="2"/>
        <v>8.7525172555714143E-3</v>
      </c>
    </row>
    <row r="32" spans="1:22" x14ac:dyDescent="0.25">
      <c r="A32" s="5">
        <v>6</v>
      </c>
      <c r="B32" s="6" t="s">
        <v>366</v>
      </c>
      <c r="C32" s="7">
        <v>5304</v>
      </c>
      <c r="D32" s="7">
        <v>53040204</v>
      </c>
      <c r="E32" s="7" t="s">
        <v>31</v>
      </c>
      <c r="F32" s="7" t="s">
        <v>31</v>
      </c>
      <c r="G32" s="7" t="s">
        <v>483</v>
      </c>
      <c r="H32" s="8">
        <v>6231319</v>
      </c>
      <c r="I32" s="9">
        <v>0</v>
      </c>
      <c r="J32" s="10">
        <v>6231319</v>
      </c>
      <c r="K32" s="11">
        <v>2210483</v>
      </c>
      <c r="L32" s="11">
        <v>4020836</v>
      </c>
      <c r="M32" s="12">
        <v>0</v>
      </c>
      <c r="N32" s="13">
        <v>1</v>
      </c>
      <c r="O32" s="13">
        <v>0</v>
      </c>
      <c r="P32" s="13">
        <v>0</v>
      </c>
      <c r="Q32" s="11">
        <v>0</v>
      </c>
      <c r="R32" s="11">
        <v>0</v>
      </c>
      <c r="S32" s="10">
        <v>0</v>
      </c>
      <c r="T32" s="24">
        <f t="shared" si="0"/>
        <v>0</v>
      </c>
      <c r="U32" s="24">
        <f t="shared" si="1"/>
        <v>0.35473757642643555</v>
      </c>
      <c r="V32" s="24">
        <f t="shared" si="2"/>
        <v>0.64526242357356445</v>
      </c>
    </row>
    <row r="33" spans="1:22" x14ac:dyDescent="0.25">
      <c r="A33" s="5">
        <v>6</v>
      </c>
      <c r="B33" s="6" t="s">
        <v>33</v>
      </c>
      <c r="C33" s="7">
        <v>5305</v>
      </c>
      <c r="D33" s="7">
        <v>53050202</v>
      </c>
      <c r="E33" s="7" t="s">
        <v>31</v>
      </c>
      <c r="F33" s="7" t="s">
        <v>31</v>
      </c>
      <c r="G33" s="7" t="s">
        <v>34</v>
      </c>
      <c r="H33" s="8">
        <v>1552896301</v>
      </c>
      <c r="I33" s="9">
        <v>0</v>
      </c>
      <c r="J33" s="10">
        <v>1552896301</v>
      </c>
      <c r="K33" s="11">
        <v>1000857111</v>
      </c>
      <c r="L33" s="11">
        <v>551424787</v>
      </c>
      <c r="M33" s="12">
        <v>614403</v>
      </c>
      <c r="N33" s="13">
        <v>1</v>
      </c>
      <c r="O33" s="13">
        <v>1</v>
      </c>
      <c r="P33" s="13">
        <v>0</v>
      </c>
      <c r="Q33" s="11">
        <v>614403</v>
      </c>
      <c r="R33" s="11">
        <v>0</v>
      </c>
      <c r="S33" s="10">
        <v>0</v>
      </c>
      <c r="T33" s="24">
        <f t="shared" si="0"/>
        <v>3.9564972857772298E-4</v>
      </c>
      <c r="U33" s="24">
        <f t="shared" si="1"/>
        <v>0.64450994593488953</v>
      </c>
      <c r="V33" s="24">
        <f t="shared" si="2"/>
        <v>0.35509440433653272</v>
      </c>
    </row>
    <row r="34" spans="1:22" x14ac:dyDescent="0.25">
      <c r="A34" s="5">
        <v>6</v>
      </c>
      <c r="B34" s="6" t="s">
        <v>367</v>
      </c>
      <c r="C34" s="7">
        <v>5306</v>
      </c>
      <c r="D34" s="7">
        <v>53060202</v>
      </c>
      <c r="E34" s="7" t="s">
        <v>31</v>
      </c>
      <c r="F34" s="7" t="s">
        <v>31</v>
      </c>
      <c r="G34" s="7" t="s">
        <v>484</v>
      </c>
      <c r="H34" s="8">
        <v>1795707388</v>
      </c>
      <c r="I34" s="9">
        <v>0</v>
      </c>
      <c r="J34" s="10">
        <v>1795707388</v>
      </c>
      <c r="K34" s="11">
        <v>1342259046</v>
      </c>
      <c r="L34" s="11">
        <v>453448342</v>
      </c>
      <c r="M34" s="12">
        <v>0</v>
      </c>
      <c r="N34" s="13">
        <v>1</v>
      </c>
      <c r="O34" s="13">
        <v>0</v>
      </c>
      <c r="P34" s="13">
        <v>0</v>
      </c>
      <c r="Q34" s="11">
        <v>0</v>
      </c>
      <c r="R34" s="11">
        <v>0</v>
      </c>
      <c r="S34" s="10">
        <v>0</v>
      </c>
      <c r="T34" s="24">
        <f t="shared" si="0"/>
        <v>0</v>
      </c>
      <c r="U34" s="24">
        <f t="shared" si="1"/>
        <v>0.74748205357386432</v>
      </c>
      <c r="V34" s="24">
        <f t="shared" si="2"/>
        <v>0.25251794642613568</v>
      </c>
    </row>
    <row r="35" spans="1:22" x14ac:dyDescent="0.25">
      <c r="A35" s="5">
        <v>6</v>
      </c>
      <c r="B35" s="6" t="s">
        <v>368</v>
      </c>
      <c r="C35" s="7">
        <v>6201</v>
      </c>
      <c r="D35" s="7">
        <v>62010204</v>
      </c>
      <c r="E35" s="7" t="s">
        <v>369</v>
      </c>
      <c r="F35" s="7" t="s">
        <v>369</v>
      </c>
      <c r="G35" s="7" t="s">
        <v>485</v>
      </c>
      <c r="H35" s="8">
        <v>18219</v>
      </c>
      <c r="I35" s="9">
        <v>0</v>
      </c>
      <c r="J35" s="10">
        <v>18219</v>
      </c>
      <c r="K35" s="11">
        <v>0</v>
      </c>
      <c r="L35" s="11">
        <v>18219</v>
      </c>
      <c r="M35" s="12">
        <v>0</v>
      </c>
      <c r="N35" s="13">
        <v>1</v>
      </c>
      <c r="O35" s="13">
        <v>0</v>
      </c>
      <c r="P35" s="13">
        <v>0</v>
      </c>
      <c r="Q35" s="11">
        <v>0</v>
      </c>
      <c r="R35" s="11">
        <v>0</v>
      </c>
      <c r="S35" s="10">
        <v>0</v>
      </c>
      <c r="T35" s="24">
        <f t="shared" si="0"/>
        <v>0</v>
      </c>
      <c r="U35" s="24">
        <f t="shared" si="1"/>
        <v>0</v>
      </c>
      <c r="V35" s="24">
        <f t="shared" si="2"/>
        <v>1</v>
      </c>
    </row>
    <row r="36" spans="1:22" x14ac:dyDescent="0.25">
      <c r="A36" s="5">
        <v>6</v>
      </c>
      <c r="B36" s="6" t="s">
        <v>370</v>
      </c>
      <c r="C36" s="7">
        <v>6203</v>
      </c>
      <c r="D36" s="7">
        <v>62030205</v>
      </c>
      <c r="E36" s="7" t="s">
        <v>369</v>
      </c>
      <c r="F36" s="7" t="s">
        <v>369</v>
      </c>
      <c r="G36" s="7" t="s">
        <v>486</v>
      </c>
      <c r="H36" s="8">
        <v>24309636</v>
      </c>
      <c r="I36" s="9">
        <v>0</v>
      </c>
      <c r="J36" s="10">
        <v>24309636</v>
      </c>
      <c r="K36" s="11">
        <v>20061212</v>
      </c>
      <c r="L36" s="11">
        <v>4248424</v>
      </c>
      <c r="M36" s="12">
        <v>0</v>
      </c>
      <c r="N36" s="13">
        <v>1</v>
      </c>
      <c r="O36" s="13">
        <v>0</v>
      </c>
      <c r="P36" s="13">
        <v>0</v>
      </c>
      <c r="Q36" s="11">
        <v>0</v>
      </c>
      <c r="R36" s="11">
        <v>0</v>
      </c>
      <c r="S36" s="10">
        <v>0</v>
      </c>
      <c r="T36" s="24">
        <f t="shared" si="0"/>
        <v>0</v>
      </c>
      <c r="U36" s="24">
        <f t="shared" si="1"/>
        <v>0.82523703769155576</v>
      </c>
      <c r="V36" s="24">
        <f t="shared" si="2"/>
        <v>0.17476296230844426</v>
      </c>
    </row>
    <row r="37" spans="1:22" x14ac:dyDescent="0.25">
      <c r="A37" s="5">
        <v>6</v>
      </c>
      <c r="B37" s="6" t="s">
        <v>374</v>
      </c>
      <c r="C37" s="7">
        <v>5115</v>
      </c>
      <c r="D37" s="7">
        <v>51150205</v>
      </c>
      <c r="E37" s="7" t="s">
        <v>16</v>
      </c>
      <c r="F37" s="7" t="s">
        <v>16</v>
      </c>
      <c r="G37" s="7" t="s">
        <v>467</v>
      </c>
      <c r="H37" s="8">
        <v>505311</v>
      </c>
      <c r="I37" s="9">
        <v>0</v>
      </c>
      <c r="J37" s="10">
        <v>505311</v>
      </c>
      <c r="K37" s="11">
        <v>505311</v>
      </c>
      <c r="L37" s="11">
        <v>0</v>
      </c>
      <c r="M37" s="12">
        <v>0</v>
      </c>
      <c r="N37" s="13">
        <v>1</v>
      </c>
      <c r="O37" s="13">
        <v>0</v>
      </c>
      <c r="P37" s="13">
        <v>0</v>
      </c>
      <c r="Q37" s="11">
        <v>0</v>
      </c>
      <c r="R37" s="11">
        <v>0</v>
      </c>
      <c r="S37" s="10">
        <v>0</v>
      </c>
      <c r="T37" s="24">
        <f t="shared" si="0"/>
        <v>0</v>
      </c>
      <c r="U37" s="24">
        <f t="shared" si="1"/>
        <v>1</v>
      </c>
      <c r="V37" s="24">
        <f t="shared" si="2"/>
        <v>0</v>
      </c>
    </row>
    <row r="38" spans="1:22" x14ac:dyDescent="0.25">
      <c r="A38" s="5">
        <v>6</v>
      </c>
      <c r="B38" s="6" t="s">
        <v>376</v>
      </c>
      <c r="C38" s="7">
        <v>5107</v>
      </c>
      <c r="D38" s="7">
        <v>51070204</v>
      </c>
      <c r="E38" s="7" t="s">
        <v>16</v>
      </c>
      <c r="F38" s="7" t="s">
        <v>16</v>
      </c>
      <c r="G38" s="7" t="s">
        <v>489</v>
      </c>
      <c r="H38" s="8">
        <v>95486</v>
      </c>
      <c r="I38" s="9">
        <v>0</v>
      </c>
      <c r="J38" s="10">
        <v>95486</v>
      </c>
      <c r="K38" s="11">
        <v>0</v>
      </c>
      <c r="L38" s="11">
        <v>95486</v>
      </c>
      <c r="M38" s="12">
        <v>0</v>
      </c>
      <c r="N38" s="13">
        <v>1</v>
      </c>
      <c r="O38" s="13">
        <v>0</v>
      </c>
      <c r="P38" s="13">
        <v>0</v>
      </c>
      <c r="Q38" s="11">
        <v>0</v>
      </c>
      <c r="R38" s="11">
        <v>0</v>
      </c>
      <c r="S38" s="10">
        <v>0</v>
      </c>
      <c r="T38" s="24">
        <f t="shared" si="0"/>
        <v>0</v>
      </c>
      <c r="U38" s="24">
        <f t="shared" si="1"/>
        <v>0</v>
      </c>
      <c r="V38" s="24">
        <f t="shared" si="2"/>
        <v>1</v>
      </c>
    </row>
    <row r="39" spans="1:22" x14ac:dyDescent="0.25">
      <c r="A39" s="5">
        <v>9</v>
      </c>
      <c r="B39" s="6" t="s">
        <v>377</v>
      </c>
      <c r="C39" s="7">
        <v>5103</v>
      </c>
      <c r="D39" s="7">
        <v>51030205</v>
      </c>
      <c r="E39" s="7" t="s">
        <v>16</v>
      </c>
      <c r="F39" s="7" t="s">
        <v>490</v>
      </c>
      <c r="G39" s="7" t="s">
        <v>462</v>
      </c>
      <c r="H39" s="8">
        <v>1290345</v>
      </c>
      <c r="I39" s="9">
        <v>0</v>
      </c>
      <c r="J39" s="10">
        <v>1290345</v>
      </c>
      <c r="K39" s="11">
        <v>1290345</v>
      </c>
      <c r="L39" s="11">
        <v>0</v>
      </c>
      <c r="M39" s="12">
        <v>0</v>
      </c>
      <c r="N39" s="13">
        <v>1</v>
      </c>
      <c r="O39" s="13">
        <v>0</v>
      </c>
      <c r="P39" s="13">
        <v>0</v>
      </c>
      <c r="Q39" s="11">
        <v>0</v>
      </c>
      <c r="R39" s="11">
        <v>0</v>
      </c>
      <c r="S39" s="10">
        <v>0</v>
      </c>
      <c r="T39" s="24">
        <f t="shared" si="0"/>
        <v>0</v>
      </c>
      <c r="U39" s="24">
        <f t="shared" si="1"/>
        <v>1</v>
      </c>
      <c r="V39" s="24">
        <f t="shared" si="2"/>
        <v>0</v>
      </c>
    </row>
    <row r="40" spans="1:22" x14ac:dyDescent="0.25">
      <c r="A40" s="5">
        <v>9</v>
      </c>
      <c r="B40" s="6" t="s">
        <v>378</v>
      </c>
      <c r="C40" s="7">
        <v>5104</v>
      </c>
      <c r="D40" s="7">
        <v>51040205</v>
      </c>
      <c r="E40" s="7" t="s">
        <v>16</v>
      </c>
      <c r="F40" s="7" t="s">
        <v>491</v>
      </c>
      <c r="G40" s="7" t="s">
        <v>462</v>
      </c>
      <c r="H40" s="8">
        <v>68533351</v>
      </c>
      <c r="I40" s="9">
        <v>0</v>
      </c>
      <c r="J40" s="10">
        <v>68533351</v>
      </c>
      <c r="K40" s="11">
        <v>69361482</v>
      </c>
      <c r="L40" s="11">
        <v>-828131</v>
      </c>
      <c r="M40" s="12">
        <v>0</v>
      </c>
      <c r="N40" s="13">
        <v>1</v>
      </c>
      <c r="O40" s="13">
        <v>0</v>
      </c>
      <c r="P40" s="13">
        <v>0</v>
      </c>
      <c r="Q40" s="11">
        <v>0</v>
      </c>
      <c r="R40" s="11">
        <v>0</v>
      </c>
      <c r="S40" s="10">
        <v>0</v>
      </c>
      <c r="T40" s="24">
        <f t="shared" si="0"/>
        <v>0</v>
      </c>
      <c r="U40" s="24">
        <f t="shared" si="1"/>
        <v>1.0120836204259149</v>
      </c>
      <c r="V40" s="24">
        <f t="shared" si="2"/>
        <v>-1.2083620425914968E-2</v>
      </c>
    </row>
    <row r="41" spans="1:22" x14ac:dyDescent="0.25">
      <c r="A41" s="5">
        <v>9</v>
      </c>
      <c r="B41" s="6" t="s">
        <v>379</v>
      </c>
      <c r="C41" s="7">
        <v>5109</v>
      </c>
      <c r="D41" s="7">
        <v>51090205</v>
      </c>
      <c r="E41" s="7" t="s">
        <v>16</v>
      </c>
      <c r="F41" s="7" t="s">
        <v>492</v>
      </c>
      <c r="G41" s="7" t="s">
        <v>464</v>
      </c>
      <c r="H41" s="8">
        <v>64057636</v>
      </c>
      <c r="I41" s="9">
        <v>0</v>
      </c>
      <c r="J41" s="10">
        <v>64057636</v>
      </c>
      <c r="K41" s="11">
        <v>64057636</v>
      </c>
      <c r="L41" s="11">
        <v>0</v>
      </c>
      <c r="M41" s="12">
        <v>0</v>
      </c>
      <c r="N41" s="13">
        <v>1</v>
      </c>
      <c r="O41" s="13">
        <v>0</v>
      </c>
      <c r="P41" s="13">
        <v>0</v>
      </c>
      <c r="Q41" s="11">
        <v>0</v>
      </c>
      <c r="R41" s="11">
        <v>0</v>
      </c>
      <c r="S41" s="10">
        <v>0</v>
      </c>
      <c r="T41" s="24">
        <f t="shared" si="0"/>
        <v>0</v>
      </c>
      <c r="U41" s="24">
        <f t="shared" si="1"/>
        <v>1</v>
      </c>
      <c r="V41" s="24">
        <f t="shared" si="2"/>
        <v>0</v>
      </c>
    </row>
    <row r="42" spans="1:22" x14ac:dyDescent="0.25">
      <c r="A42" s="5">
        <v>9</v>
      </c>
      <c r="B42" s="6" t="s">
        <v>380</v>
      </c>
      <c r="C42" s="7">
        <v>5111</v>
      </c>
      <c r="D42" s="7">
        <v>51110205</v>
      </c>
      <c r="E42" s="7" t="s">
        <v>16</v>
      </c>
      <c r="F42" s="7" t="s">
        <v>493</v>
      </c>
      <c r="G42" s="7" t="s">
        <v>465</v>
      </c>
      <c r="H42" s="8">
        <v>29474238</v>
      </c>
      <c r="I42" s="9">
        <v>0</v>
      </c>
      <c r="J42" s="10">
        <v>29474238</v>
      </c>
      <c r="K42" s="11">
        <v>26207488</v>
      </c>
      <c r="L42" s="11">
        <v>3266750</v>
      </c>
      <c r="M42" s="12">
        <v>0</v>
      </c>
      <c r="N42" s="13">
        <v>1</v>
      </c>
      <c r="O42" s="13">
        <v>0</v>
      </c>
      <c r="P42" s="13">
        <v>0</v>
      </c>
      <c r="Q42" s="11">
        <v>0</v>
      </c>
      <c r="R42" s="11">
        <v>0</v>
      </c>
      <c r="S42" s="10">
        <v>0</v>
      </c>
      <c r="T42" s="24">
        <f t="shared" si="0"/>
        <v>0</v>
      </c>
      <c r="U42" s="24">
        <f t="shared" si="1"/>
        <v>0.88916592177887688</v>
      </c>
      <c r="V42" s="24">
        <f t="shared" si="2"/>
        <v>0.11083407822112314</v>
      </c>
    </row>
    <row r="43" spans="1:22" x14ac:dyDescent="0.25">
      <c r="A43" s="5">
        <v>9</v>
      </c>
      <c r="B43" s="6" t="s">
        <v>381</v>
      </c>
      <c r="C43" s="7">
        <v>5113</v>
      </c>
      <c r="D43" s="7">
        <v>51130205</v>
      </c>
      <c r="E43" s="7" t="s">
        <v>16</v>
      </c>
      <c r="F43" s="7" t="s">
        <v>494</v>
      </c>
      <c r="G43" s="7" t="s">
        <v>466</v>
      </c>
      <c r="H43" s="8">
        <v>91299785</v>
      </c>
      <c r="I43" s="9">
        <v>0</v>
      </c>
      <c r="J43" s="10">
        <v>91299785</v>
      </c>
      <c r="K43" s="11">
        <v>14834326</v>
      </c>
      <c r="L43" s="11">
        <v>76465459</v>
      </c>
      <c r="M43" s="12">
        <v>0</v>
      </c>
      <c r="N43" s="13">
        <v>1</v>
      </c>
      <c r="O43" s="13">
        <v>0</v>
      </c>
      <c r="P43" s="13">
        <v>0</v>
      </c>
      <c r="Q43" s="11">
        <v>0</v>
      </c>
      <c r="R43" s="11">
        <v>0</v>
      </c>
      <c r="S43" s="10">
        <v>0</v>
      </c>
      <c r="T43" s="24">
        <f t="shared" si="0"/>
        <v>0</v>
      </c>
      <c r="U43" s="24">
        <f t="shared" si="1"/>
        <v>0.16247930923386072</v>
      </c>
      <c r="V43" s="24">
        <f t="shared" si="2"/>
        <v>0.83752069076613922</v>
      </c>
    </row>
    <row r="44" spans="1:22" x14ac:dyDescent="0.25">
      <c r="A44" s="5">
        <v>9</v>
      </c>
      <c r="B44" s="6" t="s">
        <v>382</v>
      </c>
      <c r="C44" s="7">
        <v>5120</v>
      </c>
      <c r="D44" s="7">
        <v>51200201</v>
      </c>
      <c r="E44" s="7" t="s">
        <v>16</v>
      </c>
      <c r="F44" s="7" t="s">
        <v>495</v>
      </c>
      <c r="G44" s="7" t="s">
        <v>468</v>
      </c>
      <c r="H44" s="8">
        <v>10005123</v>
      </c>
      <c r="I44" s="9">
        <v>0</v>
      </c>
      <c r="J44" s="10">
        <v>10005123</v>
      </c>
      <c r="K44" s="11">
        <v>118871</v>
      </c>
      <c r="L44" s="11">
        <v>9886252</v>
      </c>
      <c r="M44" s="12">
        <v>0</v>
      </c>
      <c r="N44" s="13">
        <v>1</v>
      </c>
      <c r="O44" s="13">
        <v>0</v>
      </c>
      <c r="P44" s="13">
        <v>0</v>
      </c>
      <c r="Q44" s="11">
        <v>0</v>
      </c>
      <c r="R44" s="11">
        <v>0</v>
      </c>
      <c r="S44" s="10">
        <v>0</v>
      </c>
      <c r="T44" s="24">
        <f t="shared" si="0"/>
        <v>0</v>
      </c>
      <c r="U44" s="24">
        <f t="shared" si="1"/>
        <v>1.1881013356857283E-2</v>
      </c>
      <c r="V44" s="24">
        <f t="shared" si="2"/>
        <v>0.98811898664314268</v>
      </c>
    </row>
    <row r="45" spans="1:22" x14ac:dyDescent="0.25">
      <c r="A45" s="5">
        <v>9</v>
      </c>
      <c r="B45" s="6" t="s">
        <v>383</v>
      </c>
      <c r="C45" s="7">
        <v>5126</v>
      </c>
      <c r="D45" s="7">
        <v>51260205</v>
      </c>
      <c r="E45" s="7" t="s">
        <v>16</v>
      </c>
      <c r="F45" s="7" t="s">
        <v>496</v>
      </c>
      <c r="G45" s="7" t="s">
        <v>469</v>
      </c>
      <c r="H45" s="8">
        <v>4342003</v>
      </c>
      <c r="I45" s="9">
        <v>0</v>
      </c>
      <c r="J45" s="10">
        <v>4342003</v>
      </c>
      <c r="K45" s="11">
        <v>4153951</v>
      </c>
      <c r="L45" s="11">
        <v>188052</v>
      </c>
      <c r="M45" s="12">
        <v>0</v>
      </c>
      <c r="N45" s="13">
        <v>1</v>
      </c>
      <c r="O45" s="13">
        <v>0</v>
      </c>
      <c r="P45" s="13">
        <v>0</v>
      </c>
      <c r="Q45" s="11">
        <v>0</v>
      </c>
      <c r="R45" s="11">
        <v>0</v>
      </c>
      <c r="S45" s="10">
        <v>0</v>
      </c>
      <c r="T45" s="24">
        <f t="shared" si="0"/>
        <v>0</v>
      </c>
      <c r="U45" s="24">
        <f t="shared" si="1"/>
        <v>0.95669003453014656</v>
      </c>
      <c r="V45" s="24">
        <f t="shared" si="2"/>
        <v>4.3309965469853433E-2</v>
      </c>
    </row>
    <row r="46" spans="1:22" x14ac:dyDescent="0.25">
      <c r="A46" s="5">
        <v>9</v>
      </c>
      <c r="B46" s="6" t="s">
        <v>384</v>
      </c>
      <c r="C46" s="7">
        <v>5128</v>
      </c>
      <c r="D46" s="7">
        <v>51280206</v>
      </c>
      <c r="E46" s="7" t="s">
        <v>16</v>
      </c>
      <c r="F46" s="7" t="s">
        <v>497</v>
      </c>
      <c r="G46" s="7" t="s">
        <v>470</v>
      </c>
      <c r="H46" s="8">
        <v>335563</v>
      </c>
      <c r="I46" s="9">
        <v>0</v>
      </c>
      <c r="J46" s="10">
        <v>335563</v>
      </c>
      <c r="K46" s="11">
        <v>0</v>
      </c>
      <c r="L46" s="11">
        <v>335563</v>
      </c>
      <c r="M46" s="12">
        <v>0</v>
      </c>
      <c r="N46" s="13">
        <v>1</v>
      </c>
      <c r="O46" s="13">
        <v>0</v>
      </c>
      <c r="P46" s="13">
        <v>0</v>
      </c>
      <c r="Q46" s="11">
        <v>0</v>
      </c>
      <c r="R46" s="11">
        <v>0</v>
      </c>
      <c r="S46" s="10">
        <v>0</v>
      </c>
      <c r="T46" s="24">
        <f t="shared" si="0"/>
        <v>0</v>
      </c>
      <c r="U46" s="24">
        <f t="shared" si="1"/>
        <v>0</v>
      </c>
      <c r="V46" s="24">
        <f t="shared" si="2"/>
        <v>1</v>
      </c>
    </row>
    <row r="47" spans="1:22" x14ac:dyDescent="0.25">
      <c r="A47" s="5">
        <v>9</v>
      </c>
      <c r="B47" s="6" t="s">
        <v>385</v>
      </c>
      <c r="C47" s="7">
        <v>5132</v>
      </c>
      <c r="D47" s="7">
        <v>51320201</v>
      </c>
      <c r="E47" s="7" t="s">
        <v>16</v>
      </c>
      <c r="F47" s="7" t="s">
        <v>498</v>
      </c>
      <c r="G47" s="7" t="s">
        <v>471</v>
      </c>
      <c r="H47" s="8">
        <v>11501429</v>
      </c>
      <c r="I47" s="9">
        <v>0</v>
      </c>
      <c r="J47" s="10">
        <v>11501429</v>
      </c>
      <c r="K47" s="11">
        <v>11454371</v>
      </c>
      <c r="L47" s="11">
        <v>47058</v>
      </c>
      <c r="M47" s="12">
        <v>0</v>
      </c>
      <c r="N47" s="13">
        <v>1</v>
      </c>
      <c r="O47" s="13">
        <v>0</v>
      </c>
      <c r="P47" s="13">
        <v>0</v>
      </c>
      <c r="Q47" s="11">
        <v>0</v>
      </c>
      <c r="R47" s="11">
        <v>0</v>
      </c>
      <c r="S47" s="10">
        <v>0</v>
      </c>
      <c r="T47" s="24">
        <f t="shared" si="0"/>
        <v>0</v>
      </c>
      <c r="U47" s="24">
        <f t="shared" si="1"/>
        <v>0.9959085084123025</v>
      </c>
      <c r="V47" s="24">
        <f t="shared" si="2"/>
        <v>4.091491587697494E-3</v>
      </c>
    </row>
    <row r="48" spans="1:22" x14ac:dyDescent="0.25">
      <c r="A48" s="5">
        <v>9</v>
      </c>
      <c r="B48" s="6" t="s">
        <v>386</v>
      </c>
      <c r="C48" s="7">
        <v>5138</v>
      </c>
      <c r="D48" s="7">
        <v>51380201</v>
      </c>
      <c r="E48" s="7" t="s">
        <v>16</v>
      </c>
      <c r="F48" s="7" t="s">
        <v>499</v>
      </c>
      <c r="G48" s="7" t="s">
        <v>472</v>
      </c>
      <c r="H48" s="8">
        <v>84722411</v>
      </c>
      <c r="I48" s="9">
        <v>0</v>
      </c>
      <c r="J48" s="10">
        <v>84722411</v>
      </c>
      <c r="K48" s="11">
        <v>72060057</v>
      </c>
      <c r="L48" s="11">
        <v>12662354</v>
      </c>
      <c r="M48" s="12">
        <v>0</v>
      </c>
      <c r="N48" s="13">
        <v>1</v>
      </c>
      <c r="O48" s="13">
        <v>0</v>
      </c>
      <c r="P48" s="13">
        <v>0</v>
      </c>
      <c r="Q48" s="11">
        <v>0</v>
      </c>
      <c r="R48" s="11">
        <v>0</v>
      </c>
      <c r="S48" s="10">
        <v>0</v>
      </c>
      <c r="T48" s="24">
        <f t="shared" si="0"/>
        <v>0</v>
      </c>
      <c r="U48" s="24">
        <f t="shared" si="1"/>
        <v>0.85054303990475433</v>
      </c>
      <c r="V48" s="24">
        <f t="shared" si="2"/>
        <v>0.14945696009524564</v>
      </c>
    </row>
    <row r="49" spans="1:22" x14ac:dyDescent="0.25">
      <c r="A49" s="5">
        <v>9</v>
      </c>
      <c r="B49" s="6" t="s">
        <v>387</v>
      </c>
      <c r="C49" s="7">
        <v>5171</v>
      </c>
      <c r="D49" s="7">
        <v>51710205</v>
      </c>
      <c r="E49" s="7" t="s">
        <v>16</v>
      </c>
      <c r="F49" s="7" t="s">
        <v>500</v>
      </c>
      <c r="G49" s="7" t="s">
        <v>501</v>
      </c>
      <c r="H49" s="8">
        <v>36964347</v>
      </c>
      <c r="I49" s="9">
        <v>0</v>
      </c>
      <c r="J49" s="10">
        <v>36964347</v>
      </c>
      <c r="K49" s="11">
        <v>8734008</v>
      </c>
      <c r="L49" s="11">
        <v>28230339</v>
      </c>
      <c r="M49" s="12">
        <v>0</v>
      </c>
      <c r="N49" s="13">
        <v>1</v>
      </c>
      <c r="O49" s="13">
        <v>0</v>
      </c>
      <c r="P49" s="13">
        <v>0</v>
      </c>
      <c r="Q49" s="11">
        <v>0</v>
      </c>
      <c r="R49" s="11">
        <v>0</v>
      </c>
      <c r="S49" s="10">
        <v>0</v>
      </c>
      <c r="T49" s="24">
        <f t="shared" si="0"/>
        <v>0</v>
      </c>
      <c r="U49" s="24">
        <f t="shared" si="1"/>
        <v>0.2362819502803607</v>
      </c>
      <c r="V49" s="24">
        <f t="shared" si="2"/>
        <v>0.7637180497196393</v>
      </c>
    </row>
    <row r="50" spans="1:22" x14ac:dyDescent="0.25">
      <c r="A50" s="5">
        <v>9</v>
      </c>
      <c r="B50" s="6" t="s">
        <v>388</v>
      </c>
      <c r="C50" s="7">
        <v>5172</v>
      </c>
      <c r="D50" s="7">
        <v>51720205</v>
      </c>
      <c r="E50" s="7" t="s">
        <v>16</v>
      </c>
      <c r="F50" s="7" t="s">
        <v>502</v>
      </c>
      <c r="G50" s="7" t="s">
        <v>473</v>
      </c>
      <c r="H50" s="8">
        <v>22064700</v>
      </c>
      <c r="I50" s="9">
        <v>0</v>
      </c>
      <c r="J50" s="10">
        <v>22064700</v>
      </c>
      <c r="K50" s="11">
        <v>22064700</v>
      </c>
      <c r="L50" s="11">
        <v>0</v>
      </c>
      <c r="M50" s="12">
        <v>0</v>
      </c>
      <c r="N50" s="13">
        <v>1</v>
      </c>
      <c r="O50" s="13">
        <v>0</v>
      </c>
      <c r="P50" s="13">
        <v>0</v>
      </c>
      <c r="Q50" s="11">
        <v>0</v>
      </c>
      <c r="R50" s="11">
        <v>0</v>
      </c>
      <c r="S50" s="10">
        <v>0</v>
      </c>
      <c r="T50" s="24">
        <f t="shared" si="0"/>
        <v>0</v>
      </c>
      <c r="U50" s="24">
        <f t="shared" si="1"/>
        <v>1</v>
      </c>
      <c r="V50" s="24">
        <f t="shared" si="2"/>
        <v>0</v>
      </c>
    </row>
    <row r="51" spans="1:22" x14ac:dyDescent="0.25">
      <c r="A51" s="5">
        <v>9</v>
      </c>
      <c r="B51" s="6" t="s">
        <v>389</v>
      </c>
      <c r="C51" s="7">
        <v>5174</v>
      </c>
      <c r="D51" s="7">
        <v>51740201</v>
      </c>
      <c r="E51" s="7" t="s">
        <v>16</v>
      </c>
      <c r="F51" s="7" t="s">
        <v>503</v>
      </c>
      <c r="G51" s="7" t="s">
        <v>474</v>
      </c>
      <c r="H51" s="8">
        <v>262247076</v>
      </c>
      <c r="I51" s="9">
        <v>0</v>
      </c>
      <c r="J51" s="10">
        <v>262247076</v>
      </c>
      <c r="K51" s="11">
        <v>249073798</v>
      </c>
      <c r="L51" s="11">
        <v>13173278</v>
      </c>
      <c r="M51" s="12">
        <v>0</v>
      </c>
      <c r="N51" s="13">
        <v>1</v>
      </c>
      <c r="O51" s="13">
        <v>0</v>
      </c>
      <c r="P51" s="13">
        <v>0</v>
      </c>
      <c r="Q51" s="11">
        <v>0</v>
      </c>
      <c r="R51" s="11">
        <v>0</v>
      </c>
      <c r="S51" s="10">
        <v>0</v>
      </c>
      <c r="T51" s="24">
        <f t="shared" si="0"/>
        <v>0</v>
      </c>
      <c r="U51" s="24">
        <f t="shared" si="1"/>
        <v>0.94976768396838107</v>
      </c>
      <c r="V51" s="24">
        <f t="shared" si="2"/>
        <v>5.0232316031618977E-2</v>
      </c>
    </row>
    <row r="52" spans="1:22" x14ac:dyDescent="0.25">
      <c r="A52" s="5">
        <v>9</v>
      </c>
      <c r="B52" s="6" t="s">
        <v>390</v>
      </c>
      <c r="C52" s="7">
        <v>5175</v>
      </c>
      <c r="D52" s="7">
        <v>51750206</v>
      </c>
      <c r="E52" s="7" t="s">
        <v>16</v>
      </c>
      <c r="F52" s="7" t="s">
        <v>504</v>
      </c>
      <c r="G52" s="7" t="s">
        <v>475</v>
      </c>
      <c r="H52" s="8">
        <v>1863389</v>
      </c>
      <c r="I52" s="9">
        <v>0</v>
      </c>
      <c r="J52" s="10">
        <v>1863389</v>
      </c>
      <c r="K52" s="11">
        <v>0</v>
      </c>
      <c r="L52" s="11">
        <v>1863389</v>
      </c>
      <c r="M52" s="12">
        <v>0</v>
      </c>
      <c r="N52" s="13">
        <v>1</v>
      </c>
      <c r="O52" s="13">
        <v>0</v>
      </c>
      <c r="P52" s="13">
        <v>0</v>
      </c>
      <c r="Q52" s="11">
        <v>0</v>
      </c>
      <c r="R52" s="11">
        <v>0</v>
      </c>
      <c r="S52" s="10">
        <v>0</v>
      </c>
      <c r="T52" s="24">
        <f t="shared" si="0"/>
        <v>0</v>
      </c>
      <c r="U52" s="24">
        <f t="shared" si="1"/>
        <v>0</v>
      </c>
      <c r="V52" s="24">
        <f t="shared" si="2"/>
        <v>1</v>
      </c>
    </row>
    <row r="53" spans="1:22" x14ac:dyDescent="0.25">
      <c r="A53" s="5">
        <v>9</v>
      </c>
      <c r="B53" s="6" t="s">
        <v>391</v>
      </c>
      <c r="C53" s="7">
        <v>5176</v>
      </c>
      <c r="D53" s="7">
        <v>51760201</v>
      </c>
      <c r="E53" s="7" t="s">
        <v>16</v>
      </c>
      <c r="F53" s="7" t="s">
        <v>505</v>
      </c>
      <c r="G53" s="7" t="s">
        <v>506</v>
      </c>
      <c r="H53" s="8">
        <v>342460279</v>
      </c>
      <c r="I53" s="9">
        <v>0</v>
      </c>
      <c r="J53" s="10">
        <v>342460279</v>
      </c>
      <c r="K53" s="11">
        <v>234342708</v>
      </c>
      <c r="L53" s="11">
        <v>108117571</v>
      </c>
      <c r="M53" s="12">
        <v>0</v>
      </c>
      <c r="N53" s="13">
        <v>1</v>
      </c>
      <c r="O53" s="13">
        <v>0</v>
      </c>
      <c r="P53" s="13">
        <v>0</v>
      </c>
      <c r="Q53" s="11">
        <v>0</v>
      </c>
      <c r="R53" s="11">
        <v>0</v>
      </c>
      <c r="S53" s="10">
        <v>0</v>
      </c>
      <c r="T53" s="24">
        <f t="shared" si="0"/>
        <v>0</v>
      </c>
      <c r="U53" s="24">
        <f t="shared" si="1"/>
        <v>0.68429164598093428</v>
      </c>
      <c r="V53" s="24">
        <f t="shared" si="2"/>
        <v>0.31570835401906566</v>
      </c>
    </row>
    <row r="54" spans="1:22" x14ac:dyDescent="0.25">
      <c r="A54" s="5">
        <v>9</v>
      </c>
      <c r="B54" s="6" t="s">
        <v>392</v>
      </c>
      <c r="C54" s="7">
        <v>5181</v>
      </c>
      <c r="D54" s="7">
        <v>51810201</v>
      </c>
      <c r="E54" s="7" t="s">
        <v>16</v>
      </c>
      <c r="F54" s="7" t="s">
        <v>507</v>
      </c>
      <c r="G54" s="7" t="s">
        <v>477</v>
      </c>
      <c r="H54" s="8">
        <v>9623390</v>
      </c>
      <c r="I54" s="9">
        <v>8016979</v>
      </c>
      <c r="J54" s="10">
        <v>1606411</v>
      </c>
      <c r="K54" s="11">
        <v>0</v>
      </c>
      <c r="L54" s="11">
        <v>1606411</v>
      </c>
      <c r="M54" s="12">
        <v>0</v>
      </c>
      <c r="N54" s="13">
        <v>1</v>
      </c>
      <c r="O54" s="13">
        <v>0</v>
      </c>
      <c r="P54" s="13">
        <v>0</v>
      </c>
      <c r="Q54" s="11">
        <v>0</v>
      </c>
      <c r="R54" s="11">
        <v>0</v>
      </c>
      <c r="S54" s="10">
        <v>0</v>
      </c>
      <c r="T54" s="24">
        <f t="shared" si="0"/>
        <v>0</v>
      </c>
      <c r="U54" s="24">
        <f t="shared" si="1"/>
        <v>0</v>
      </c>
      <c r="V54" s="24">
        <f t="shared" si="2"/>
        <v>1</v>
      </c>
    </row>
    <row r="55" spans="1:22" x14ac:dyDescent="0.25">
      <c r="A55" s="5">
        <v>9</v>
      </c>
      <c r="B55" s="6" t="s">
        <v>35</v>
      </c>
      <c r="C55" s="7">
        <v>5201</v>
      </c>
      <c r="D55" s="7">
        <v>52010202</v>
      </c>
      <c r="E55" s="7" t="s">
        <v>31</v>
      </c>
      <c r="F55" s="7" t="s">
        <v>31</v>
      </c>
      <c r="G55" s="7" t="s">
        <v>36</v>
      </c>
      <c r="H55" s="8">
        <v>645187266</v>
      </c>
      <c r="I55" s="9">
        <v>91851417</v>
      </c>
      <c r="J55" s="10">
        <v>553335849</v>
      </c>
      <c r="K55" s="11">
        <v>98159538</v>
      </c>
      <c r="L55" s="11">
        <v>453664213</v>
      </c>
      <c r="M55" s="12">
        <v>1512098</v>
      </c>
      <c r="N55" s="13">
        <v>1</v>
      </c>
      <c r="O55" s="13">
        <v>1</v>
      </c>
      <c r="P55" s="13">
        <v>0</v>
      </c>
      <c r="Q55" s="11">
        <v>1512098</v>
      </c>
      <c r="R55" s="11">
        <v>0</v>
      </c>
      <c r="S55" s="10">
        <v>0</v>
      </c>
      <c r="T55" s="24">
        <f t="shared" si="0"/>
        <v>2.7326948050315097E-3</v>
      </c>
      <c r="U55" s="24">
        <f t="shared" si="1"/>
        <v>0.17739594891130939</v>
      </c>
      <c r="V55" s="24">
        <f t="shared" si="2"/>
        <v>0.81987135628365915</v>
      </c>
    </row>
    <row r="56" spans="1:22" x14ac:dyDescent="0.25">
      <c r="A56" s="5">
        <v>9</v>
      </c>
      <c r="B56" s="6" t="s">
        <v>394</v>
      </c>
      <c r="C56" s="7">
        <v>5302</v>
      </c>
      <c r="D56" s="7">
        <v>53020205</v>
      </c>
      <c r="E56" s="7" t="s">
        <v>31</v>
      </c>
      <c r="F56" s="7" t="s">
        <v>510</v>
      </c>
      <c r="G56" s="7" t="s">
        <v>481</v>
      </c>
      <c r="H56" s="8">
        <v>268165497</v>
      </c>
      <c r="I56" s="9">
        <v>0</v>
      </c>
      <c r="J56" s="10">
        <v>268165497</v>
      </c>
      <c r="K56" s="11">
        <v>261787327</v>
      </c>
      <c r="L56" s="11">
        <v>6378170</v>
      </c>
      <c r="M56" s="12">
        <v>0</v>
      </c>
      <c r="N56" s="13">
        <v>1</v>
      </c>
      <c r="O56" s="13">
        <v>0</v>
      </c>
      <c r="P56" s="13">
        <v>0</v>
      </c>
      <c r="Q56" s="11">
        <v>0</v>
      </c>
      <c r="R56" s="11">
        <v>0</v>
      </c>
      <c r="S56" s="10">
        <v>0</v>
      </c>
      <c r="T56" s="24">
        <f t="shared" si="0"/>
        <v>0</v>
      </c>
      <c r="U56" s="24">
        <f t="shared" si="1"/>
        <v>0.97621554573070224</v>
      </c>
      <c r="V56" s="24">
        <f t="shared" si="2"/>
        <v>2.378445426929774E-2</v>
      </c>
    </row>
    <row r="57" spans="1:22" x14ac:dyDescent="0.25">
      <c r="A57" s="5">
        <v>9</v>
      </c>
      <c r="B57" s="6" t="s">
        <v>395</v>
      </c>
      <c r="C57" s="7">
        <v>5305</v>
      </c>
      <c r="D57" s="7">
        <v>53050503</v>
      </c>
      <c r="E57" s="7" t="s">
        <v>31</v>
      </c>
      <c r="F57" s="7" t="s">
        <v>511</v>
      </c>
      <c r="G57" s="7" t="s">
        <v>512</v>
      </c>
      <c r="H57" s="8">
        <v>338951150</v>
      </c>
      <c r="I57" s="9">
        <v>0</v>
      </c>
      <c r="J57" s="10">
        <v>338951150</v>
      </c>
      <c r="K57" s="11">
        <v>138656673</v>
      </c>
      <c r="L57" s="11">
        <v>200294477</v>
      </c>
      <c r="M57" s="12">
        <v>0</v>
      </c>
      <c r="N57" s="13">
        <v>1</v>
      </c>
      <c r="O57" s="13">
        <v>0</v>
      </c>
      <c r="P57" s="13">
        <v>0</v>
      </c>
      <c r="Q57" s="11">
        <v>0</v>
      </c>
      <c r="R57" s="11">
        <v>0</v>
      </c>
      <c r="S57" s="10">
        <v>0</v>
      </c>
      <c r="T57" s="24">
        <f t="shared" si="0"/>
        <v>0</v>
      </c>
      <c r="U57" s="24">
        <f t="shared" si="1"/>
        <v>0.4090756824397852</v>
      </c>
      <c r="V57" s="24">
        <f t="shared" si="2"/>
        <v>0.5909243175602148</v>
      </c>
    </row>
    <row r="58" spans="1:22" x14ac:dyDescent="0.25">
      <c r="A58" s="5">
        <v>9</v>
      </c>
      <c r="B58" s="6" t="s">
        <v>397</v>
      </c>
      <c r="C58" s="7">
        <v>5306</v>
      </c>
      <c r="D58" s="7">
        <v>53060405</v>
      </c>
      <c r="E58" s="7" t="s">
        <v>31</v>
      </c>
      <c r="F58" s="7" t="s">
        <v>514</v>
      </c>
      <c r="G58" s="7" t="s">
        <v>484</v>
      </c>
      <c r="H58" s="8">
        <v>88661</v>
      </c>
      <c r="I58" s="9">
        <v>0</v>
      </c>
      <c r="J58" s="10">
        <v>88661</v>
      </c>
      <c r="K58" s="11">
        <v>0</v>
      </c>
      <c r="L58" s="11">
        <v>88661</v>
      </c>
      <c r="M58" s="12">
        <v>0</v>
      </c>
      <c r="N58" s="13">
        <v>1</v>
      </c>
      <c r="O58" s="13">
        <v>0</v>
      </c>
      <c r="P58" s="13">
        <v>0</v>
      </c>
      <c r="Q58" s="11">
        <v>0</v>
      </c>
      <c r="R58" s="11">
        <v>0</v>
      </c>
      <c r="S58" s="10">
        <v>0</v>
      </c>
      <c r="T58" s="24">
        <f t="shared" si="0"/>
        <v>0</v>
      </c>
      <c r="U58" s="24">
        <f t="shared" si="1"/>
        <v>0</v>
      </c>
      <c r="V58" s="24">
        <f t="shared" si="2"/>
        <v>1</v>
      </c>
    </row>
    <row r="59" spans="1:22" x14ac:dyDescent="0.25">
      <c r="A59" s="5">
        <v>28</v>
      </c>
      <c r="B59" s="6" t="s">
        <v>400</v>
      </c>
      <c r="C59" s="7">
        <v>5108</v>
      </c>
      <c r="D59" s="7">
        <v>51080201</v>
      </c>
      <c r="E59" s="7" t="s">
        <v>16</v>
      </c>
      <c r="F59" s="7" t="s">
        <v>516</v>
      </c>
      <c r="G59" s="7" t="s">
        <v>463</v>
      </c>
      <c r="H59" s="8">
        <v>2588505</v>
      </c>
      <c r="I59" s="9">
        <v>0</v>
      </c>
      <c r="J59" s="10">
        <v>2588505</v>
      </c>
      <c r="K59" s="11">
        <v>301269</v>
      </c>
      <c r="L59" s="11">
        <v>2287236</v>
      </c>
      <c r="M59" s="12">
        <v>0</v>
      </c>
      <c r="N59" s="13">
        <v>1</v>
      </c>
      <c r="O59" s="13">
        <v>0</v>
      </c>
      <c r="P59" s="13">
        <v>0</v>
      </c>
      <c r="Q59" s="11">
        <v>0</v>
      </c>
      <c r="R59" s="11">
        <v>0</v>
      </c>
      <c r="S59" s="10">
        <v>0</v>
      </c>
      <c r="T59" s="24">
        <f t="shared" si="0"/>
        <v>0</v>
      </c>
      <c r="U59" s="24">
        <f t="shared" si="1"/>
        <v>0.11638725828229035</v>
      </c>
      <c r="V59" s="24">
        <f t="shared" si="2"/>
        <v>0.88361274171770965</v>
      </c>
    </row>
    <row r="60" spans="1:22" x14ac:dyDescent="0.25">
      <c r="A60" s="5">
        <v>28</v>
      </c>
      <c r="B60" s="6" t="s">
        <v>401</v>
      </c>
      <c r="C60" s="7">
        <v>5109</v>
      </c>
      <c r="D60" s="7">
        <v>51090201</v>
      </c>
      <c r="E60" s="7" t="s">
        <v>16</v>
      </c>
      <c r="F60" s="7" t="s">
        <v>492</v>
      </c>
      <c r="G60" s="7" t="s">
        <v>464</v>
      </c>
      <c r="H60" s="8">
        <v>1177554</v>
      </c>
      <c r="I60" s="9">
        <v>0</v>
      </c>
      <c r="J60" s="10">
        <v>1177554</v>
      </c>
      <c r="K60" s="11">
        <v>1177554</v>
      </c>
      <c r="L60" s="11">
        <v>0</v>
      </c>
      <c r="M60" s="12">
        <v>0</v>
      </c>
      <c r="N60" s="13">
        <v>1</v>
      </c>
      <c r="O60" s="13">
        <v>0</v>
      </c>
      <c r="P60" s="13">
        <v>0</v>
      </c>
      <c r="Q60" s="11">
        <v>0</v>
      </c>
      <c r="R60" s="11">
        <v>0</v>
      </c>
      <c r="S60" s="10">
        <v>0</v>
      </c>
      <c r="T60" s="24">
        <f t="shared" si="0"/>
        <v>0</v>
      </c>
      <c r="U60" s="24">
        <f t="shared" si="1"/>
        <v>1</v>
      </c>
      <c r="V60" s="24">
        <f t="shared" si="2"/>
        <v>0</v>
      </c>
    </row>
    <row r="61" spans="1:22" x14ac:dyDescent="0.25">
      <c r="A61" s="5">
        <v>28</v>
      </c>
      <c r="B61" s="6" t="s">
        <v>402</v>
      </c>
      <c r="C61" s="7">
        <v>5111</v>
      </c>
      <c r="D61" s="7">
        <v>51110201</v>
      </c>
      <c r="E61" s="7" t="s">
        <v>16</v>
      </c>
      <c r="F61" s="7" t="s">
        <v>493</v>
      </c>
      <c r="G61" s="7" t="s">
        <v>465</v>
      </c>
      <c r="H61" s="8">
        <v>15623200</v>
      </c>
      <c r="I61" s="9">
        <v>0</v>
      </c>
      <c r="J61" s="10">
        <v>15623200</v>
      </c>
      <c r="K61" s="11">
        <v>294098</v>
      </c>
      <c r="L61" s="11">
        <v>15329102</v>
      </c>
      <c r="M61" s="12">
        <v>0</v>
      </c>
      <c r="N61" s="13">
        <v>1</v>
      </c>
      <c r="O61" s="13">
        <v>0</v>
      </c>
      <c r="P61" s="13">
        <v>0</v>
      </c>
      <c r="Q61" s="11">
        <v>0</v>
      </c>
      <c r="R61" s="11">
        <v>0</v>
      </c>
      <c r="S61" s="10">
        <v>0</v>
      </c>
      <c r="T61" s="24">
        <f t="shared" si="0"/>
        <v>0</v>
      </c>
      <c r="U61" s="24">
        <f t="shared" si="1"/>
        <v>1.8824440575554303E-2</v>
      </c>
      <c r="V61" s="24">
        <f t="shared" si="2"/>
        <v>0.98117555942444568</v>
      </c>
    </row>
    <row r="62" spans="1:22" x14ac:dyDescent="0.25">
      <c r="A62" s="5">
        <v>28</v>
      </c>
      <c r="B62" s="6" t="s">
        <v>403</v>
      </c>
      <c r="C62" s="7">
        <v>5132</v>
      </c>
      <c r="D62" s="7">
        <v>51320201</v>
      </c>
      <c r="E62" s="7" t="s">
        <v>16</v>
      </c>
      <c r="F62" s="7" t="s">
        <v>498</v>
      </c>
      <c r="G62" s="7" t="s">
        <v>517</v>
      </c>
      <c r="H62" s="8">
        <v>408596416</v>
      </c>
      <c r="I62" s="9">
        <v>0</v>
      </c>
      <c r="J62" s="10">
        <v>408596416</v>
      </c>
      <c r="K62" s="11">
        <v>136804277</v>
      </c>
      <c r="L62" s="11">
        <v>271792139</v>
      </c>
      <c r="M62" s="12">
        <v>0</v>
      </c>
      <c r="N62" s="13">
        <v>1</v>
      </c>
      <c r="O62" s="13">
        <v>0</v>
      </c>
      <c r="P62" s="13">
        <v>0</v>
      </c>
      <c r="Q62" s="11">
        <v>0</v>
      </c>
      <c r="R62" s="11">
        <v>0</v>
      </c>
      <c r="S62" s="10">
        <v>0</v>
      </c>
      <c r="T62" s="24">
        <f t="shared" si="0"/>
        <v>0</v>
      </c>
      <c r="U62" s="24">
        <f t="shared" si="1"/>
        <v>0.33481516636700015</v>
      </c>
      <c r="V62" s="24">
        <f t="shared" si="2"/>
        <v>0.66518483363299985</v>
      </c>
    </row>
    <row r="63" spans="1:22" x14ac:dyDescent="0.25">
      <c r="A63" s="5">
        <v>28</v>
      </c>
      <c r="B63" s="6" t="s">
        <v>404</v>
      </c>
      <c r="C63" s="7">
        <v>5138</v>
      </c>
      <c r="D63" s="7">
        <v>51380201</v>
      </c>
      <c r="E63" s="7" t="s">
        <v>16</v>
      </c>
      <c r="F63" s="7" t="s">
        <v>499</v>
      </c>
      <c r="G63" s="7" t="s">
        <v>472</v>
      </c>
      <c r="H63" s="8">
        <v>9027540</v>
      </c>
      <c r="I63" s="9">
        <v>0</v>
      </c>
      <c r="J63" s="10">
        <v>9027540</v>
      </c>
      <c r="K63" s="11">
        <v>0</v>
      </c>
      <c r="L63" s="11">
        <v>9027540</v>
      </c>
      <c r="M63" s="12">
        <v>0</v>
      </c>
      <c r="N63" s="13">
        <v>1</v>
      </c>
      <c r="O63" s="13">
        <v>0</v>
      </c>
      <c r="P63" s="13">
        <v>0</v>
      </c>
      <c r="Q63" s="11">
        <v>0</v>
      </c>
      <c r="R63" s="11">
        <v>0</v>
      </c>
      <c r="S63" s="10">
        <v>0</v>
      </c>
      <c r="T63" s="24">
        <f t="shared" si="0"/>
        <v>0</v>
      </c>
      <c r="U63" s="24">
        <f t="shared" si="1"/>
        <v>0</v>
      </c>
      <c r="V63" s="24">
        <f t="shared" si="2"/>
        <v>1</v>
      </c>
    </row>
    <row r="64" spans="1:22" x14ac:dyDescent="0.25">
      <c r="A64" s="5">
        <v>28</v>
      </c>
      <c r="B64" s="6" t="s">
        <v>405</v>
      </c>
      <c r="C64" s="7">
        <v>5174</v>
      </c>
      <c r="D64" s="7">
        <v>51740201</v>
      </c>
      <c r="E64" s="7" t="s">
        <v>16</v>
      </c>
      <c r="F64" s="7" t="s">
        <v>503</v>
      </c>
      <c r="G64" s="7" t="s">
        <v>474</v>
      </c>
      <c r="H64" s="8">
        <v>165629162</v>
      </c>
      <c r="I64" s="9">
        <v>0</v>
      </c>
      <c r="J64" s="10">
        <v>165629162</v>
      </c>
      <c r="K64" s="11">
        <v>115778536</v>
      </c>
      <c r="L64" s="11">
        <v>49850626</v>
      </c>
      <c r="M64" s="12">
        <v>0</v>
      </c>
      <c r="N64" s="13">
        <v>1</v>
      </c>
      <c r="O64" s="13">
        <v>0</v>
      </c>
      <c r="P64" s="13">
        <v>0</v>
      </c>
      <c r="Q64" s="11">
        <v>0</v>
      </c>
      <c r="R64" s="11">
        <v>0</v>
      </c>
      <c r="S64" s="10">
        <v>0</v>
      </c>
      <c r="T64" s="24">
        <f t="shared" si="0"/>
        <v>0</v>
      </c>
      <c r="U64" s="24">
        <f t="shared" si="1"/>
        <v>0.69902265157871168</v>
      </c>
      <c r="V64" s="24">
        <f t="shared" si="2"/>
        <v>0.30097734842128826</v>
      </c>
    </row>
    <row r="65" spans="1:22" x14ac:dyDescent="0.25">
      <c r="A65" s="5">
        <v>28</v>
      </c>
      <c r="B65" s="6" t="s">
        <v>407</v>
      </c>
      <c r="C65" s="7">
        <v>5181</v>
      </c>
      <c r="D65" s="7">
        <v>51810207</v>
      </c>
      <c r="E65" s="7" t="e">
        <v>#N/A</v>
      </c>
      <c r="F65" s="7" t="e">
        <v>#N/A</v>
      </c>
      <c r="G65" s="7" t="e">
        <v>#N/A</v>
      </c>
      <c r="H65" s="8">
        <v>8456643</v>
      </c>
      <c r="I65" s="9">
        <v>8456643</v>
      </c>
      <c r="J65" s="10">
        <v>0</v>
      </c>
      <c r="K65" s="11">
        <v>0</v>
      </c>
      <c r="L65" s="11">
        <v>0</v>
      </c>
      <c r="M65" s="12">
        <v>0</v>
      </c>
      <c r="N65" s="13">
        <v>1</v>
      </c>
      <c r="O65" s="13">
        <v>0</v>
      </c>
      <c r="P65" s="13">
        <v>0</v>
      </c>
      <c r="Q65" s="11">
        <v>0</v>
      </c>
      <c r="R65" s="11">
        <v>0</v>
      </c>
      <c r="S65" s="10">
        <v>0</v>
      </c>
      <c r="T65" s="24" t="e">
        <f t="shared" si="0"/>
        <v>#DIV/0!</v>
      </c>
      <c r="U65" s="24" t="e">
        <f t="shared" si="1"/>
        <v>#DIV/0!</v>
      </c>
      <c r="V65" s="24" t="e">
        <f t="shared" si="2"/>
        <v>#DIV/0!</v>
      </c>
    </row>
    <row r="66" spans="1:22" x14ac:dyDescent="0.25">
      <c r="A66" s="5">
        <v>28</v>
      </c>
      <c r="B66" s="6" t="s">
        <v>409</v>
      </c>
      <c r="C66" s="7">
        <v>5201</v>
      </c>
      <c r="D66" s="7">
        <v>52010202</v>
      </c>
      <c r="E66" s="7" t="s">
        <v>31</v>
      </c>
      <c r="F66" s="7" t="s">
        <v>31</v>
      </c>
      <c r="G66" s="7" t="s">
        <v>520</v>
      </c>
      <c r="H66" s="8">
        <v>291336717</v>
      </c>
      <c r="I66" s="9">
        <v>37415464</v>
      </c>
      <c r="J66" s="10">
        <v>253921253</v>
      </c>
      <c r="K66" s="11">
        <v>67375088</v>
      </c>
      <c r="L66" s="11">
        <v>186546165</v>
      </c>
      <c r="M66" s="12">
        <v>0</v>
      </c>
      <c r="N66" s="13">
        <v>1</v>
      </c>
      <c r="O66" s="13">
        <v>0</v>
      </c>
      <c r="P66" s="13">
        <v>0</v>
      </c>
      <c r="Q66" s="11">
        <v>0</v>
      </c>
      <c r="R66" s="11">
        <v>0</v>
      </c>
      <c r="S66" s="10">
        <v>0</v>
      </c>
      <c r="T66" s="24">
        <f t="shared" si="0"/>
        <v>0</v>
      </c>
      <c r="U66" s="24">
        <f t="shared" si="1"/>
        <v>0.26533851422039101</v>
      </c>
      <c r="V66" s="24">
        <f t="shared" si="2"/>
        <v>0.73466148577960899</v>
      </c>
    </row>
    <row r="67" spans="1:22" x14ac:dyDescent="0.25">
      <c r="A67" s="5">
        <v>28</v>
      </c>
      <c r="B67" s="6" t="s">
        <v>410</v>
      </c>
      <c r="C67" s="7">
        <v>5302</v>
      </c>
      <c r="D67" s="7">
        <v>53020205</v>
      </c>
      <c r="E67" s="7" t="s">
        <v>31</v>
      </c>
      <c r="F67" s="7" t="s">
        <v>510</v>
      </c>
      <c r="G67" s="7" t="s">
        <v>481</v>
      </c>
      <c r="H67" s="8">
        <v>52645565</v>
      </c>
      <c r="I67" s="9">
        <v>0</v>
      </c>
      <c r="J67" s="10">
        <v>52645565</v>
      </c>
      <c r="K67" s="11">
        <v>52645565</v>
      </c>
      <c r="L67" s="11">
        <v>0</v>
      </c>
      <c r="M67" s="12">
        <v>0</v>
      </c>
      <c r="N67" s="13">
        <v>1</v>
      </c>
      <c r="O67" s="13">
        <v>0</v>
      </c>
      <c r="P67" s="13">
        <v>0</v>
      </c>
      <c r="Q67" s="11">
        <v>0</v>
      </c>
      <c r="R67" s="11">
        <v>0</v>
      </c>
      <c r="S67" s="10">
        <v>0</v>
      </c>
      <c r="T67" s="24">
        <f t="shared" ref="T67:T109" si="3">+Q67/($K67+$L67+$Q67)</f>
        <v>0</v>
      </c>
      <c r="U67" s="24">
        <f t="shared" ref="U67:U109" si="4">+K67/($K67+$L67+$Q67)</f>
        <v>1</v>
      </c>
      <c r="V67" s="24">
        <f t="shared" ref="V67:V109" si="5">+L67/($K67+$L67+$Q67)</f>
        <v>0</v>
      </c>
    </row>
    <row r="68" spans="1:22" x14ac:dyDescent="0.25">
      <c r="A68" s="5">
        <v>28</v>
      </c>
      <c r="B68" s="6" t="s">
        <v>411</v>
      </c>
      <c r="C68" s="7">
        <v>5303</v>
      </c>
      <c r="D68" s="7">
        <v>53030205</v>
      </c>
      <c r="E68" s="7" t="s">
        <v>31</v>
      </c>
      <c r="F68" s="7" t="s">
        <v>521</v>
      </c>
      <c r="G68" s="7" t="s">
        <v>482</v>
      </c>
      <c r="H68" s="8">
        <v>15264598</v>
      </c>
      <c r="I68" s="9">
        <v>0</v>
      </c>
      <c r="J68" s="10">
        <v>15264598</v>
      </c>
      <c r="K68" s="11">
        <v>15264598</v>
      </c>
      <c r="L68" s="11">
        <v>0</v>
      </c>
      <c r="M68" s="12">
        <v>0</v>
      </c>
      <c r="N68" s="13">
        <v>1</v>
      </c>
      <c r="O68" s="13">
        <v>0</v>
      </c>
      <c r="P68" s="13">
        <v>0</v>
      </c>
      <c r="Q68" s="11">
        <v>0</v>
      </c>
      <c r="R68" s="11">
        <v>0</v>
      </c>
      <c r="S68" s="10">
        <v>0</v>
      </c>
      <c r="T68" s="24">
        <f t="shared" si="3"/>
        <v>0</v>
      </c>
      <c r="U68" s="24">
        <f t="shared" si="4"/>
        <v>1</v>
      </c>
      <c r="V68" s="24">
        <f t="shared" si="5"/>
        <v>0</v>
      </c>
    </row>
    <row r="69" spans="1:22" x14ac:dyDescent="0.25">
      <c r="A69" s="5">
        <v>28</v>
      </c>
      <c r="B69" s="6" t="s">
        <v>412</v>
      </c>
      <c r="C69" s="7">
        <v>5304</v>
      </c>
      <c r="D69" s="7">
        <v>53040503</v>
      </c>
      <c r="E69" s="7" t="s">
        <v>31</v>
      </c>
      <c r="F69" s="7" t="s">
        <v>522</v>
      </c>
      <c r="G69" s="7" t="s">
        <v>483</v>
      </c>
      <c r="H69" s="8">
        <v>1611204</v>
      </c>
      <c r="I69" s="9">
        <v>0</v>
      </c>
      <c r="J69" s="10">
        <v>1611204</v>
      </c>
      <c r="K69" s="11">
        <v>1611204</v>
      </c>
      <c r="L69" s="11">
        <v>0</v>
      </c>
      <c r="M69" s="12">
        <v>0</v>
      </c>
      <c r="N69" s="13">
        <v>1</v>
      </c>
      <c r="O69" s="13">
        <v>0</v>
      </c>
      <c r="P69" s="13">
        <v>0</v>
      </c>
      <c r="Q69" s="11">
        <v>0</v>
      </c>
      <c r="R69" s="11">
        <v>0</v>
      </c>
      <c r="S69" s="10">
        <v>0</v>
      </c>
      <c r="T69" s="24">
        <f t="shared" si="3"/>
        <v>0</v>
      </c>
      <c r="U69" s="24">
        <f t="shared" si="4"/>
        <v>1</v>
      </c>
      <c r="V69" s="24">
        <f t="shared" si="5"/>
        <v>0</v>
      </c>
    </row>
    <row r="70" spans="1:22" x14ac:dyDescent="0.25">
      <c r="A70" s="5">
        <v>28</v>
      </c>
      <c r="B70" s="6" t="s">
        <v>413</v>
      </c>
      <c r="C70" s="7">
        <v>5305</v>
      </c>
      <c r="D70" s="7">
        <v>53050503</v>
      </c>
      <c r="E70" s="7" t="s">
        <v>31</v>
      </c>
      <c r="F70" s="7" t="s">
        <v>511</v>
      </c>
      <c r="G70" s="7" t="s">
        <v>512</v>
      </c>
      <c r="H70" s="8">
        <v>21816652</v>
      </c>
      <c r="I70" s="9">
        <v>0</v>
      </c>
      <c r="J70" s="10">
        <v>21816652</v>
      </c>
      <c r="K70" s="11">
        <v>12025527</v>
      </c>
      <c r="L70" s="11">
        <v>9791125</v>
      </c>
      <c r="M70" s="12">
        <v>0</v>
      </c>
      <c r="N70" s="13">
        <v>1</v>
      </c>
      <c r="O70" s="13">
        <v>0</v>
      </c>
      <c r="P70" s="13">
        <v>0</v>
      </c>
      <c r="Q70" s="11">
        <v>0</v>
      </c>
      <c r="R70" s="11">
        <v>0</v>
      </c>
      <c r="S70" s="10">
        <v>0</v>
      </c>
      <c r="T70" s="24">
        <f t="shared" si="3"/>
        <v>0</v>
      </c>
      <c r="U70" s="24">
        <f t="shared" si="4"/>
        <v>0.55120863641222306</v>
      </c>
      <c r="V70" s="24">
        <f t="shared" si="5"/>
        <v>0.44879136358777688</v>
      </c>
    </row>
    <row r="71" spans="1:22" x14ac:dyDescent="0.25">
      <c r="A71" s="5">
        <v>28</v>
      </c>
      <c r="B71" s="6" t="s">
        <v>414</v>
      </c>
      <c r="C71" s="7">
        <v>5306</v>
      </c>
      <c r="D71" s="7">
        <v>53060503</v>
      </c>
      <c r="E71" s="7" t="s">
        <v>31</v>
      </c>
      <c r="F71" s="7" t="s">
        <v>514</v>
      </c>
      <c r="G71" s="7" t="s">
        <v>484</v>
      </c>
      <c r="H71" s="8">
        <v>29344060</v>
      </c>
      <c r="I71" s="9">
        <v>0</v>
      </c>
      <c r="J71" s="10">
        <v>29344060</v>
      </c>
      <c r="K71" s="11">
        <v>4479251</v>
      </c>
      <c r="L71" s="11">
        <v>24864809</v>
      </c>
      <c r="M71" s="12">
        <v>0</v>
      </c>
      <c r="N71" s="13">
        <v>1</v>
      </c>
      <c r="O71" s="13">
        <v>0</v>
      </c>
      <c r="P71" s="13">
        <v>0</v>
      </c>
      <c r="Q71" s="11">
        <v>0</v>
      </c>
      <c r="R71" s="11">
        <v>0</v>
      </c>
      <c r="S71" s="10">
        <v>0</v>
      </c>
      <c r="T71" s="24">
        <f t="shared" si="3"/>
        <v>0</v>
      </c>
      <c r="U71" s="24">
        <f t="shared" si="4"/>
        <v>0.15264591879923908</v>
      </c>
      <c r="V71" s="24">
        <f t="shared" si="5"/>
        <v>0.84735408120076094</v>
      </c>
    </row>
    <row r="72" spans="1:22" x14ac:dyDescent="0.25">
      <c r="A72" s="5">
        <v>31</v>
      </c>
      <c r="B72" s="6" t="s">
        <v>417</v>
      </c>
      <c r="C72" s="7">
        <v>5103</v>
      </c>
      <c r="D72" s="7">
        <v>51030205</v>
      </c>
      <c r="E72" s="7" t="s">
        <v>16</v>
      </c>
      <c r="F72" s="7" t="s">
        <v>490</v>
      </c>
      <c r="G72" s="7" t="s">
        <v>525</v>
      </c>
      <c r="H72" s="8">
        <v>41639858</v>
      </c>
      <c r="I72" s="9">
        <v>0</v>
      </c>
      <c r="J72" s="10">
        <v>41639858</v>
      </c>
      <c r="K72" s="11">
        <v>41250764</v>
      </c>
      <c r="L72" s="11">
        <v>389094</v>
      </c>
      <c r="M72" s="12">
        <v>0</v>
      </c>
      <c r="N72" s="13">
        <v>1</v>
      </c>
      <c r="O72" s="13">
        <v>0</v>
      </c>
      <c r="P72" s="13">
        <v>0</v>
      </c>
      <c r="Q72" s="11">
        <v>0</v>
      </c>
      <c r="R72" s="11">
        <v>0</v>
      </c>
      <c r="S72" s="10">
        <v>0</v>
      </c>
      <c r="T72" s="24">
        <f t="shared" si="3"/>
        <v>0</v>
      </c>
      <c r="U72" s="24">
        <f t="shared" si="4"/>
        <v>0.99065573182310085</v>
      </c>
      <c r="V72" s="24">
        <f t="shared" si="5"/>
        <v>9.344268176899163E-3</v>
      </c>
    </row>
    <row r="73" spans="1:22" x14ac:dyDescent="0.25">
      <c r="A73" s="5">
        <v>31</v>
      </c>
      <c r="B73" s="6" t="s">
        <v>418</v>
      </c>
      <c r="C73" s="7">
        <v>5108</v>
      </c>
      <c r="D73" s="7">
        <v>51080201</v>
      </c>
      <c r="E73" s="7" t="s">
        <v>16</v>
      </c>
      <c r="F73" s="7" t="s">
        <v>516</v>
      </c>
      <c r="G73" s="7" t="s">
        <v>463</v>
      </c>
      <c r="H73" s="8">
        <v>14667517</v>
      </c>
      <c r="I73" s="9">
        <v>0</v>
      </c>
      <c r="J73" s="10">
        <v>14667517</v>
      </c>
      <c r="K73" s="11">
        <v>7740268</v>
      </c>
      <c r="L73" s="11">
        <v>6927249</v>
      </c>
      <c r="M73" s="12">
        <v>0</v>
      </c>
      <c r="N73" s="13">
        <v>1</v>
      </c>
      <c r="O73" s="13">
        <v>0</v>
      </c>
      <c r="P73" s="13">
        <v>0</v>
      </c>
      <c r="Q73" s="11">
        <v>0</v>
      </c>
      <c r="R73" s="11">
        <v>0</v>
      </c>
      <c r="S73" s="10">
        <v>0</v>
      </c>
      <c r="T73" s="24">
        <f t="shared" si="3"/>
        <v>0</v>
      </c>
      <c r="U73" s="24">
        <f t="shared" si="4"/>
        <v>0.52771494998096813</v>
      </c>
      <c r="V73" s="24">
        <f t="shared" si="5"/>
        <v>0.47228505001903187</v>
      </c>
    </row>
    <row r="74" spans="1:22" x14ac:dyDescent="0.25">
      <c r="A74" s="5">
        <v>31</v>
      </c>
      <c r="B74" s="6" t="s">
        <v>419</v>
      </c>
      <c r="C74" s="7">
        <v>5109</v>
      </c>
      <c r="D74" s="7">
        <v>51090205</v>
      </c>
      <c r="E74" s="7" t="s">
        <v>16</v>
      </c>
      <c r="F74" s="7" t="s">
        <v>492</v>
      </c>
      <c r="G74" s="7" t="s">
        <v>464</v>
      </c>
      <c r="H74" s="8">
        <v>11304501</v>
      </c>
      <c r="I74" s="9">
        <v>0</v>
      </c>
      <c r="J74" s="10">
        <v>11304501</v>
      </c>
      <c r="K74" s="11">
        <v>11286312</v>
      </c>
      <c r="L74" s="11">
        <v>18189</v>
      </c>
      <c r="M74" s="12">
        <v>0</v>
      </c>
      <c r="N74" s="13">
        <v>1</v>
      </c>
      <c r="O74" s="13">
        <v>0</v>
      </c>
      <c r="P74" s="13">
        <v>0</v>
      </c>
      <c r="Q74" s="11">
        <v>0</v>
      </c>
      <c r="R74" s="11">
        <v>0</v>
      </c>
      <c r="S74" s="10">
        <v>0</v>
      </c>
      <c r="T74" s="24">
        <f t="shared" si="3"/>
        <v>0</v>
      </c>
      <c r="U74" s="24">
        <f t="shared" si="4"/>
        <v>0.99839099487894245</v>
      </c>
      <c r="V74" s="24">
        <f t="shared" si="5"/>
        <v>1.6090051210575326E-3</v>
      </c>
    </row>
    <row r="75" spans="1:22" x14ac:dyDescent="0.25">
      <c r="A75" s="5">
        <v>31</v>
      </c>
      <c r="B75" s="6" t="s">
        <v>420</v>
      </c>
      <c r="C75" s="7">
        <v>5111</v>
      </c>
      <c r="D75" s="7">
        <v>51110205</v>
      </c>
      <c r="E75" s="7" t="s">
        <v>16</v>
      </c>
      <c r="F75" s="7" t="s">
        <v>493</v>
      </c>
      <c r="G75" s="7" t="s">
        <v>465</v>
      </c>
      <c r="H75" s="8">
        <v>24841846</v>
      </c>
      <c r="I75" s="9">
        <v>0</v>
      </c>
      <c r="J75" s="10">
        <v>24841846</v>
      </c>
      <c r="K75" s="11">
        <v>24841846</v>
      </c>
      <c r="L75" s="11">
        <v>0</v>
      </c>
      <c r="M75" s="12">
        <v>0</v>
      </c>
      <c r="N75" s="13">
        <v>1</v>
      </c>
      <c r="O75" s="13">
        <v>0</v>
      </c>
      <c r="P75" s="13">
        <v>0</v>
      </c>
      <c r="Q75" s="11">
        <v>0</v>
      </c>
      <c r="R75" s="11">
        <v>0</v>
      </c>
      <c r="S75" s="10">
        <v>0</v>
      </c>
      <c r="T75" s="24">
        <f t="shared" si="3"/>
        <v>0</v>
      </c>
      <c r="U75" s="24">
        <f t="shared" si="4"/>
        <v>1</v>
      </c>
      <c r="V75" s="24">
        <f t="shared" si="5"/>
        <v>0</v>
      </c>
    </row>
    <row r="76" spans="1:22" x14ac:dyDescent="0.25">
      <c r="A76" s="5">
        <v>31</v>
      </c>
      <c r="B76" s="6" t="s">
        <v>421</v>
      </c>
      <c r="C76" s="7">
        <v>5120</v>
      </c>
      <c r="D76" s="7">
        <v>51200205</v>
      </c>
      <c r="E76" s="7" t="s">
        <v>16</v>
      </c>
      <c r="F76" s="7" t="s">
        <v>495</v>
      </c>
      <c r="G76" s="7" t="s">
        <v>468</v>
      </c>
      <c r="H76" s="8">
        <v>137903</v>
      </c>
      <c r="I76" s="9">
        <v>0</v>
      </c>
      <c r="J76" s="10">
        <v>137903</v>
      </c>
      <c r="K76" s="11">
        <v>0</v>
      </c>
      <c r="L76" s="11">
        <v>137903</v>
      </c>
      <c r="M76" s="12">
        <v>0</v>
      </c>
      <c r="N76" s="13">
        <v>1</v>
      </c>
      <c r="O76" s="13">
        <v>0</v>
      </c>
      <c r="P76" s="13">
        <v>0</v>
      </c>
      <c r="Q76" s="11">
        <v>0</v>
      </c>
      <c r="R76" s="11">
        <v>0</v>
      </c>
      <c r="S76" s="10">
        <v>0</v>
      </c>
      <c r="T76" s="24">
        <f t="shared" si="3"/>
        <v>0</v>
      </c>
      <c r="U76" s="24">
        <f t="shared" si="4"/>
        <v>0</v>
      </c>
      <c r="V76" s="24">
        <f t="shared" si="5"/>
        <v>1</v>
      </c>
    </row>
    <row r="77" spans="1:22" x14ac:dyDescent="0.25">
      <c r="A77" s="5">
        <v>31</v>
      </c>
      <c r="B77" s="6" t="s">
        <v>422</v>
      </c>
      <c r="C77" s="7">
        <v>5128</v>
      </c>
      <c r="D77" s="7">
        <v>51280201</v>
      </c>
      <c r="E77" s="7" t="s">
        <v>16</v>
      </c>
      <c r="F77" s="7" t="s">
        <v>497</v>
      </c>
      <c r="G77" s="7" t="s">
        <v>470</v>
      </c>
      <c r="H77" s="8">
        <v>542551</v>
      </c>
      <c r="I77" s="9">
        <v>0</v>
      </c>
      <c r="J77" s="10">
        <v>542551</v>
      </c>
      <c r="K77" s="11">
        <v>0</v>
      </c>
      <c r="L77" s="11">
        <v>542551</v>
      </c>
      <c r="M77" s="12">
        <v>0</v>
      </c>
      <c r="N77" s="13">
        <v>1</v>
      </c>
      <c r="O77" s="13">
        <v>0</v>
      </c>
      <c r="P77" s="13">
        <v>0</v>
      </c>
      <c r="Q77" s="11">
        <v>0</v>
      </c>
      <c r="R77" s="11">
        <v>0</v>
      </c>
      <c r="S77" s="10">
        <v>0</v>
      </c>
      <c r="T77" s="24">
        <f t="shared" si="3"/>
        <v>0</v>
      </c>
      <c r="U77" s="24">
        <f t="shared" si="4"/>
        <v>0</v>
      </c>
      <c r="V77" s="24">
        <f t="shared" si="5"/>
        <v>1</v>
      </c>
    </row>
    <row r="78" spans="1:22" x14ac:dyDescent="0.25">
      <c r="A78" s="5">
        <v>31</v>
      </c>
      <c r="B78" s="6" t="s">
        <v>423</v>
      </c>
      <c r="C78" s="7">
        <v>5132</v>
      </c>
      <c r="D78" s="7">
        <v>51320201</v>
      </c>
      <c r="E78" s="7" t="s">
        <v>16</v>
      </c>
      <c r="F78" s="7" t="s">
        <v>498</v>
      </c>
      <c r="G78" s="7" t="s">
        <v>471</v>
      </c>
      <c r="H78" s="8">
        <v>91286832</v>
      </c>
      <c r="I78" s="9">
        <v>0</v>
      </c>
      <c r="J78" s="10">
        <v>91286832</v>
      </c>
      <c r="K78" s="11">
        <v>91286832</v>
      </c>
      <c r="L78" s="11">
        <v>0</v>
      </c>
      <c r="M78" s="12">
        <v>0</v>
      </c>
      <c r="N78" s="13">
        <v>1</v>
      </c>
      <c r="O78" s="13">
        <v>0</v>
      </c>
      <c r="P78" s="13">
        <v>0</v>
      </c>
      <c r="Q78" s="11">
        <v>0</v>
      </c>
      <c r="R78" s="11">
        <v>0</v>
      </c>
      <c r="S78" s="10">
        <v>0</v>
      </c>
      <c r="T78" s="24">
        <f t="shared" si="3"/>
        <v>0</v>
      </c>
      <c r="U78" s="24">
        <f t="shared" si="4"/>
        <v>1</v>
      </c>
      <c r="V78" s="24">
        <f t="shared" si="5"/>
        <v>0</v>
      </c>
    </row>
    <row r="79" spans="1:22" x14ac:dyDescent="0.25">
      <c r="A79" s="5">
        <v>31</v>
      </c>
      <c r="B79" s="6" t="s">
        <v>424</v>
      </c>
      <c r="C79" s="7">
        <v>5137</v>
      </c>
      <c r="D79" s="7">
        <v>51370206</v>
      </c>
      <c r="E79" s="7" t="s">
        <v>16</v>
      </c>
      <c r="F79" s="7" t="s">
        <v>526</v>
      </c>
      <c r="G79" s="7" t="s">
        <v>472</v>
      </c>
      <c r="H79" s="8">
        <v>11503550</v>
      </c>
      <c r="I79" s="9">
        <v>0</v>
      </c>
      <c r="J79" s="10">
        <v>11503550</v>
      </c>
      <c r="K79" s="11">
        <v>7736489</v>
      </c>
      <c r="L79" s="11">
        <v>3767061</v>
      </c>
      <c r="M79" s="12">
        <v>0</v>
      </c>
      <c r="N79" s="13">
        <v>1</v>
      </c>
      <c r="O79" s="13">
        <v>0</v>
      </c>
      <c r="P79" s="13">
        <v>0</v>
      </c>
      <c r="Q79" s="11">
        <v>0</v>
      </c>
      <c r="R79" s="11">
        <v>0</v>
      </c>
      <c r="S79" s="10">
        <v>0</v>
      </c>
      <c r="T79" s="24">
        <f t="shared" si="3"/>
        <v>0</v>
      </c>
      <c r="U79" s="24">
        <f t="shared" si="4"/>
        <v>0.67253056665116417</v>
      </c>
      <c r="V79" s="24">
        <f t="shared" si="5"/>
        <v>0.32746943334883577</v>
      </c>
    </row>
    <row r="80" spans="1:22" x14ac:dyDescent="0.25">
      <c r="A80" s="5">
        <v>31</v>
      </c>
      <c r="B80" s="6" t="s">
        <v>425</v>
      </c>
      <c r="C80" s="7">
        <v>5138</v>
      </c>
      <c r="D80" s="7">
        <v>51380511</v>
      </c>
      <c r="E80" s="7" t="s">
        <v>16</v>
      </c>
      <c r="F80" s="7" t="s">
        <v>526</v>
      </c>
      <c r="G80" s="7" t="s">
        <v>472</v>
      </c>
      <c r="H80" s="8">
        <v>3881717</v>
      </c>
      <c r="I80" s="9">
        <v>0</v>
      </c>
      <c r="J80" s="10">
        <v>3881717</v>
      </c>
      <c r="K80" s="11">
        <v>0</v>
      </c>
      <c r="L80" s="11">
        <v>3881717</v>
      </c>
      <c r="M80" s="12">
        <v>0</v>
      </c>
      <c r="N80" s="13">
        <v>1</v>
      </c>
      <c r="O80" s="13">
        <v>0</v>
      </c>
      <c r="P80" s="13">
        <v>0</v>
      </c>
      <c r="Q80" s="11">
        <v>0</v>
      </c>
      <c r="R80" s="11">
        <v>0</v>
      </c>
      <c r="S80" s="10">
        <v>0</v>
      </c>
      <c r="T80" s="24">
        <f t="shared" si="3"/>
        <v>0</v>
      </c>
      <c r="U80" s="24">
        <f t="shared" si="4"/>
        <v>0</v>
      </c>
      <c r="V80" s="24">
        <f t="shared" si="5"/>
        <v>1</v>
      </c>
    </row>
    <row r="81" spans="1:22" x14ac:dyDescent="0.25">
      <c r="A81" s="5">
        <v>31</v>
      </c>
      <c r="B81" s="6" t="s">
        <v>426</v>
      </c>
      <c r="C81" s="7">
        <v>5171</v>
      </c>
      <c r="D81" s="7">
        <v>51710201</v>
      </c>
      <c r="E81" s="7" t="s">
        <v>16</v>
      </c>
      <c r="F81" s="7" t="s">
        <v>500</v>
      </c>
      <c r="G81" s="7" t="s">
        <v>501</v>
      </c>
      <c r="H81" s="8">
        <v>31799661</v>
      </c>
      <c r="I81" s="9">
        <v>0</v>
      </c>
      <c r="J81" s="10">
        <v>31799661</v>
      </c>
      <c r="K81" s="11">
        <v>18034848</v>
      </c>
      <c r="L81" s="11">
        <v>13764813</v>
      </c>
      <c r="M81" s="12">
        <v>0</v>
      </c>
      <c r="N81" s="13">
        <v>1</v>
      </c>
      <c r="O81" s="13">
        <v>0</v>
      </c>
      <c r="P81" s="13">
        <v>0</v>
      </c>
      <c r="Q81" s="11">
        <v>0</v>
      </c>
      <c r="R81" s="11">
        <v>0</v>
      </c>
      <c r="S81" s="10">
        <v>0</v>
      </c>
      <c r="T81" s="24">
        <f t="shared" si="3"/>
        <v>0</v>
      </c>
      <c r="U81" s="24">
        <f t="shared" si="4"/>
        <v>0.56713963082814001</v>
      </c>
      <c r="V81" s="24">
        <f t="shared" si="5"/>
        <v>0.43286036917186005</v>
      </c>
    </row>
    <row r="82" spans="1:22" x14ac:dyDescent="0.25">
      <c r="A82" s="5">
        <v>31</v>
      </c>
      <c r="B82" s="6" t="s">
        <v>427</v>
      </c>
      <c r="C82" s="7">
        <v>5174</v>
      </c>
      <c r="D82" s="7">
        <v>51740201</v>
      </c>
      <c r="E82" s="7" t="s">
        <v>16</v>
      </c>
      <c r="F82" s="7" t="s">
        <v>503</v>
      </c>
      <c r="G82" s="7" t="s">
        <v>474</v>
      </c>
      <c r="H82" s="8">
        <v>654037058</v>
      </c>
      <c r="I82" s="9">
        <v>0</v>
      </c>
      <c r="J82" s="10">
        <v>654037058</v>
      </c>
      <c r="K82" s="11">
        <v>392956716</v>
      </c>
      <c r="L82" s="11">
        <v>261080342</v>
      </c>
      <c r="M82" s="12">
        <v>0</v>
      </c>
      <c r="N82" s="13">
        <v>1</v>
      </c>
      <c r="O82" s="13">
        <v>0</v>
      </c>
      <c r="P82" s="13">
        <v>0</v>
      </c>
      <c r="Q82" s="11">
        <v>0</v>
      </c>
      <c r="R82" s="11">
        <v>0</v>
      </c>
      <c r="S82" s="10">
        <v>0</v>
      </c>
      <c r="T82" s="24">
        <f t="shared" si="3"/>
        <v>0</v>
      </c>
      <c r="U82" s="24">
        <f t="shared" si="4"/>
        <v>0.60081720323560017</v>
      </c>
      <c r="V82" s="24">
        <f t="shared" si="5"/>
        <v>0.39918279676439983</v>
      </c>
    </row>
    <row r="83" spans="1:22" x14ac:dyDescent="0.25">
      <c r="A83" s="5">
        <v>31</v>
      </c>
      <c r="B83" s="6" t="s">
        <v>428</v>
      </c>
      <c r="C83" s="7">
        <v>5175</v>
      </c>
      <c r="D83" s="7">
        <v>51750201</v>
      </c>
      <c r="E83" s="7" t="s">
        <v>16</v>
      </c>
      <c r="F83" s="7" t="s">
        <v>504</v>
      </c>
      <c r="G83" s="7" t="s">
        <v>475</v>
      </c>
      <c r="H83" s="8">
        <v>28363855</v>
      </c>
      <c r="I83" s="9">
        <v>0</v>
      </c>
      <c r="J83" s="10">
        <v>28363855</v>
      </c>
      <c r="K83" s="11">
        <v>9446866</v>
      </c>
      <c r="L83" s="11">
        <v>18916989</v>
      </c>
      <c r="M83" s="12">
        <v>0</v>
      </c>
      <c r="N83" s="13">
        <v>1</v>
      </c>
      <c r="O83" s="13">
        <v>0</v>
      </c>
      <c r="P83" s="13">
        <v>0</v>
      </c>
      <c r="Q83" s="11">
        <v>0</v>
      </c>
      <c r="R83" s="11">
        <v>0</v>
      </c>
      <c r="S83" s="10">
        <v>0</v>
      </c>
      <c r="T83" s="24">
        <f t="shared" si="3"/>
        <v>0</v>
      </c>
      <c r="U83" s="24">
        <f t="shared" si="4"/>
        <v>0.33306001599571006</v>
      </c>
      <c r="V83" s="24">
        <f t="shared" si="5"/>
        <v>0.66693998400429</v>
      </c>
    </row>
    <row r="84" spans="1:22" x14ac:dyDescent="0.25">
      <c r="A84" s="5">
        <v>31</v>
      </c>
      <c r="B84" s="6" t="s">
        <v>429</v>
      </c>
      <c r="C84" s="7">
        <v>5176</v>
      </c>
      <c r="D84" s="7">
        <v>51760201</v>
      </c>
      <c r="E84" s="7" t="s">
        <v>16</v>
      </c>
      <c r="F84" s="7" t="s">
        <v>505</v>
      </c>
      <c r="G84" s="7" t="s">
        <v>506</v>
      </c>
      <c r="H84" s="8">
        <v>161270441</v>
      </c>
      <c r="I84" s="9">
        <v>0</v>
      </c>
      <c r="J84" s="10">
        <v>161270441</v>
      </c>
      <c r="K84" s="11">
        <v>87002995</v>
      </c>
      <c r="L84" s="11">
        <v>74267446</v>
      </c>
      <c r="M84" s="12">
        <v>0</v>
      </c>
      <c r="N84" s="13">
        <v>1</v>
      </c>
      <c r="O84" s="13">
        <v>0</v>
      </c>
      <c r="P84" s="13">
        <v>0</v>
      </c>
      <c r="Q84" s="11">
        <v>0</v>
      </c>
      <c r="R84" s="11">
        <v>0</v>
      </c>
      <c r="S84" s="10">
        <v>0</v>
      </c>
      <c r="T84" s="24">
        <f t="shared" si="3"/>
        <v>0</v>
      </c>
      <c r="U84" s="24">
        <f t="shared" si="4"/>
        <v>0.53948506905862559</v>
      </c>
      <c r="V84" s="24">
        <f t="shared" si="5"/>
        <v>0.46051493094137441</v>
      </c>
    </row>
    <row r="85" spans="1:22" x14ac:dyDescent="0.25">
      <c r="A85" s="5">
        <v>31</v>
      </c>
      <c r="B85" s="6" t="s">
        <v>430</v>
      </c>
      <c r="C85" s="7">
        <v>5181</v>
      </c>
      <c r="D85" s="7">
        <v>51810207</v>
      </c>
      <c r="E85" s="7" t="e">
        <v>#N/A</v>
      </c>
      <c r="F85" s="7" t="e">
        <v>#N/A</v>
      </c>
      <c r="G85" s="7" t="e">
        <v>#N/A</v>
      </c>
      <c r="H85" s="8">
        <v>42339708</v>
      </c>
      <c r="I85" s="9">
        <v>42339708</v>
      </c>
      <c r="J85" s="10">
        <v>0</v>
      </c>
      <c r="K85" s="11">
        <v>0</v>
      </c>
      <c r="L85" s="11">
        <v>0</v>
      </c>
      <c r="M85" s="12">
        <v>0</v>
      </c>
      <c r="N85" s="13">
        <v>1</v>
      </c>
      <c r="O85" s="13">
        <v>0</v>
      </c>
      <c r="P85" s="13">
        <v>0</v>
      </c>
      <c r="Q85" s="11">
        <v>0</v>
      </c>
      <c r="R85" s="11">
        <v>0</v>
      </c>
      <c r="S85" s="10">
        <v>0</v>
      </c>
      <c r="T85" s="24" t="e">
        <f t="shared" si="3"/>
        <v>#DIV/0!</v>
      </c>
      <c r="U85" s="24" t="e">
        <f t="shared" si="4"/>
        <v>#DIV/0!</v>
      </c>
      <c r="V85" s="24" t="e">
        <f t="shared" si="5"/>
        <v>#DIV/0!</v>
      </c>
    </row>
    <row r="86" spans="1:22" x14ac:dyDescent="0.25">
      <c r="A86" s="5">
        <v>31</v>
      </c>
      <c r="B86" s="6" t="s">
        <v>146</v>
      </c>
      <c r="C86" s="7">
        <v>5201</v>
      </c>
      <c r="D86" s="7">
        <v>52010202</v>
      </c>
      <c r="E86" s="7" t="s">
        <v>31</v>
      </c>
      <c r="F86" s="7" t="s">
        <v>31</v>
      </c>
      <c r="G86" s="7" t="s">
        <v>147</v>
      </c>
      <c r="H86" s="8">
        <v>1027509478</v>
      </c>
      <c r="I86" s="9">
        <v>147443541</v>
      </c>
      <c r="J86" s="10">
        <v>880065937</v>
      </c>
      <c r="K86" s="11">
        <v>66993621</v>
      </c>
      <c r="L86" s="11">
        <v>798524601</v>
      </c>
      <c r="M86" s="12">
        <v>14547715</v>
      </c>
      <c r="N86" s="13">
        <v>1</v>
      </c>
      <c r="O86" s="13">
        <v>1</v>
      </c>
      <c r="P86" s="13">
        <v>0</v>
      </c>
      <c r="Q86" s="11">
        <v>14547715</v>
      </c>
      <c r="R86" s="11">
        <v>0</v>
      </c>
      <c r="S86" s="10">
        <v>0</v>
      </c>
      <c r="T86" s="24">
        <f t="shared" si="3"/>
        <v>1.6530255732417922E-2</v>
      </c>
      <c r="U86" s="24">
        <f t="shared" si="4"/>
        <v>7.6123410966648972E-2</v>
      </c>
      <c r="V86" s="24">
        <f t="shared" si="5"/>
        <v>0.90734633330093306</v>
      </c>
    </row>
    <row r="87" spans="1:22" x14ac:dyDescent="0.25">
      <c r="A87" s="5">
        <v>31</v>
      </c>
      <c r="B87" s="6" t="s">
        <v>432</v>
      </c>
      <c r="C87" s="7">
        <v>5302</v>
      </c>
      <c r="D87" s="7">
        <v>53020205</v>
      </c>
      <c r="E87" s="7" t="s">
        <v>31</v>
      </c>
      <c r="F87" s="7" t="s">
        <v>510</v>
      </c>
      <c r="G87" s="7" t="s">
        <v>481</v>
      </c>
      <c r="H87" s="8">
        <v>215874718</v>
      </c>
      <c r="I87" s="9">
        <v>0</v>
      </c>
      <c r="J87" s="10">
        <v>215874718</v>
      </c>
      <c r="K87" s="11">
        <v>213654319</v>
      </c>
      <c r="L87" s="11">
        <v>2220399</v>
      </c>
      <c r="M87" s="12">
        <v>0</v>
      </c>
      <c r="N87" s="13">
        <v>1</v>
      </c>
      <c r="O87" s="13">
        <v>0</v>
      </c>
      <c r="P87" s="13">
        <v>0</v>
      </c>
      <c r="Q87" s="11">
        <v>0</v>
      </c>
      <c r="R87" s="11">
        <v>0</v>
      </c>
      <c r="S87" s="10">
        <v>0</v>
      </c>
      <c r="T87" s="24">
        <f t="shared" si="3"/>
        <v>0</v>
      </c>
      <c r="U87" s="24">
        <f t="shared" si="4"/>
        <v>0.98971440926213505</v>
      </c>
      <c r="V87" s="24">
        <f t="shared" si="5"/>
        <v>1.0285590737864912E-2</v>
      </c>
    </row>
    <row r="88" spans="1:22" x14ac:dyDescent="0.25">
      <c r="A88" s="5">
        <v>31</v>
      </c>
      <c r="B88" s="6" t="s">
        <v>433</v>
      </c>
      <c r="C88" s="7">
        <v>5304</v>
      </c>
      <c r="D88" s="7">
        <v>53040505</v>
      </c>
      <c r="E88" s="7" t="s">
        <v>31</v>
      </c>
      <c r="F88" s="7" t="s">
        <v>522</v>
      </c>
      <c r="G88" s="7" t="s">
        <v>483</v>
      </c>
      <c r="H88" s="8">
        <v>5302706</v>
      </c>
      <c r="I88" s="9">
        <v>0</v>
      </c>
      <c r="J88" s="10">
        <v>5302706</v>
      </c>
      <c r="K88" s="11">
        <v>5235864</v>
      </c>
      <c r="L88" s="11">
        <v>66842</v>
      </c>
      <c r="M88" s="12">
        <v>0</v>
      </c>
      <c r="N88" s="13">
        <v>1</v>
      </c>
      <c r="O88" s="13">
        <v>0</v>
      </c>
      <c r="P88" s="13">
        <v>0</v>
      </c>
      <c r="Q88" s="11">
        <v>0</v>
      </c>
      <c r="R88" s="11">
        <v>0</v>
      </c>
      <c r="S88" s="10">
        <v>0</v>
      </c>
      <c r="T88" s="24">
        <f t="shared" si="3"/>
        <v>0</v>
      </c>
      <c r="U88" s="24">
        <f t="shared" si="4"/>
        <v>0.9873947377056167</v>
      </c>
      <c r="V88" s="24">
        <f t="shared" si="5"/>
        <v>1.2605262294383282E-2</v>
      </c>
    </row>
    <row r="89" spans="1:22" x14ac:dyDescent="0.25">
      <c r="A89" s="5">
        <v>31</v>
      </c>
      <c r="B89" s="6" t="s">
        <v>434</v>
      </c>
      <c r="C89" s="7">
        <v>5305</v>
      </c>
      <c r="D89" s="7">
        <v>53050206</v>
      </c>
      <c r="E89" s="7" t="s">
        <v>31</v>
      </c>
      <c r="F89" s="7" t="s">
        <v>511</v>
      </c>
      <c r="G89" s="7" t="s">
        <v>512</v>
      </c>
      <c r="H89" s="8">
        <v>48504934</v>
      </c>
      <c r="I89" s="9">
        <v>0</v>
      </c>
      <c r="J89" s="10">
        <v>48504934</v>
      </c>
      <c r="K89" s="11">
        <v>24395366</v>
      </c>
      <c r="L89" s="11">
        <v>24109568</v>
      </c>
      <c r="M89" s="12">
        <v>0</v>
      </c>
      <c r="N89" s="13">
        <v>1</v>
      </c>
      <c r="O89" s="13">
        <v>0</v>
      </c>
      <c r="P89" s="13">
        <v>0</v>
      </c>
      <c r="Q89" s="11">
        <v>0</v>
      </c>
      <c r="R89" s="11">
        <v>0</v>
      </c>
      <c r="S89" s="10">
        <v>0</v>
      </c>
      <c r="T89" s="24">
        <f t="shared" si="3"/>
        <v>0</v>
      </c>
      <c r="U89" s="24">
        <f t="shared" si="4"/>
        <v>0.50294607142440395</v>
      </c>
      <c r="V89" s="24">
        <f t="shared" si="5"/>
        <v>0.49705392857559605</v>
      </c>
    </row>
    <row r="90" spans="1:22" x14ac:dyDescent="0.25">
      <c r="A90" s="5">
        <v>31</v>
      </c>
      <c r="B90" s="6" t="s">
        <v>435</v>
      </c>
      <c r="C90" s="7">
        <v>5306</v>
      </c>
      <c r="D90" s="7">
        <v>53060202</v>
      </c>
      <c r="E90" s="7" t="s">
        <v>31</v>
      </c>
      <c r="F90" s="7" t="s">
        <v>514</v>
      </c>
      <c r="G90" s="7" t="s">
        <v>484</v>
      </c>
      <c r="H90" s="8">
        <v>125366016</v>
      </c>
      <c r="I90" s="9">
        <v>0</v>
      </c>
      <c r="J90" s="10">
        <v>125366016</v>
      </c>
      <c r="K90" s="11">
        <v>110917297</v>
      </c>
      <c r="L90" s="11">
        <v>14448719</v>
      </c>
      <c r="M90" s="12">
        <v>0</v>
      </c>
      <c r="N90" s="13">
        <v>1</v>
      </c>
      <c r="O90" s="13">
        <v>0</v>
      </c>
      <c r="P90" s="13">
        <v>0</v>
      </c>
      <c r="Q90" s="11">
        <v>0</v>
      </c>
      <c r="R90" s="11">
        <v>0</v>
      </c>
      <c r="S90" s="10">
        <v>0</v>
      </c>
      <c r="T90" s="24">
        <f t="shared" si="3"/>
        <v>0</v>
      </c>
      <c r="U90" s="24">
        <f t="shared" si="4"/>
        <v>0.8847477214239623</v>
      </c>
      <c r="V90" s="24">
        <f t="shared" si="5"/>
        <v>0.1152522785760377</v>
      </c>
    </row>
    <row r="91" spans="1:22" x14ac:dyDescent="0.25">
      <c r="A91" s="5">
        <v>32</v>
      </c>
      <c r="B91" s="6" t="s">
        <v>439</v>
      </c>
      <c r="C91" s="7">
        <v>5047</v>
      </c>
      <c r="D91" s="7">
        <v>50470201</v>
      </c>
      <c r="E91" s="7" t="s">
        <v>16</v>
      </c>
      <c r="F91" s="7" t="s">
        <v>529</v>
      </c>
      <c r="G91" s="7" t="s">
        <v>460</v>
      </c>
      <c r="H91" s="8">
        <v>15860793</v>
      </c>
      <c r="I91" s="9">
        <v>0</v>
      </c>
      <c r="J91" s="10">
        <v>15860793</v>
      </c>
      <c r="K91" s="11">
        <v>11806565</v>
      </c>
      <c r="L91" s="11">
        <v>4054228</v>
      </c>
      <c r="M91" s="12">
        <v>0</v>
      </c>
      <c r="N91" s="13">
        <v>1</v>
      </c>
      <c r="O91" s="13">
        <v>0</v>
      </c>
      <c r="P91" s="13">
        <v>0</v>
      </c>
      <c r="Q91" s="11">
        <v>0</v>
      </c>
      <c r="R91" s="11">
        <v>0</v>
      </c>
      <c r="S91" s="10">
        <v>0</v>
      </c>
      <c r="T91" s="24">
        <f t="shared" si="3"/>
        <v>0</v>
      </c>
      <c r="U91" s="24">
        <f t="shared" si="4"/>
        <v>0.74438680335844498</v>
      </c>
      <c r="V91" s="24">
        <f t="shared" si="5"/>
        <v>0.25561319664155507</v>
      </c>
    </row>
    <row r="92" spans="1:22" x14ac:dyDescent="0.25">
      <c r="A92" s="5">
        <v>32</v>
      </c>
      <c r="B92" s="6" t="s">
        <v>440</v>
      </c>
      <c r="C92" s="7">
        <v>5103</v>
      </c>
      <c r="D92" s="7">
        <v>51030205</v>
      </c>
      <c r="E92" s="7" t="s">
        <v>16</v>
      </c>
      <c r="F92" s="7" t="s">
        <v>490</v>
      </c>
      <c r="G92" s="7" t="s">
        <v>530</v>
      </c>
      <c r="H92" s="8">
        <v>408724</v>
      </c>
      <c r="I92" s="9">
        <v>0</v>
      </c>
      <c r="J92" s="10">
        <v>408724</v>
      </c>
      <c r="K92" s="11">
        <v>408724</v>
      </c>
      <c r="L92" s="11">
        <v>0</v>
      </c>
      <c r="M92" s="12">
        <v>0</v>
      </c>
      <c r="N92" s="13">
        <v>1</v>
      </c>
      <c r="O92" s="13">
        <v>0</v>
      </c>
      <c r="P92" s="13">
        <v>0</v>
      </c>
      <c r="Q92" s="11">
        <v>0</v>
      </c>
      <c r="R92" s="11">
        <v>0</v>
      </c>
      <c r="S92" s="10">
        <v>0</v>
      </c>
      <c r="T92" s="24">
        <f t="shared" si="3"/>
        <v>0</v>
      </c>
      <c r="U92" s="24">
        <f t="shared" si="4"/>
        <v>1</v>
      </c>
      <c r="V92" s="24">
        <f t="shared" si="5"/>
        <v>0</v>
      </c>
    </row>
    <row r="93" spans="1:22" x14ac:dyDescent="0.25">
      <c r="A93" s="5">
        <v>32</v>
      </c>
      <c r="B93" s="6" t="s">
        <v>441</v>
      </c>
      <c r="C93" s="7">
        <v>5108</v>
      </c>
      <c r="D93" s="7">
        <v>51080201</v>
      </c>
      <c r="E93" s="7" t="s">
        <v>16</v>
      </c>
      <c r="F93" s="7" t="s">
        <v>516</v>
      </c>
      <c r="G93" s="7" t="s">
        <v>463</v>
      </c>
      <c r="H93" s="8">
        <v>1670824</v>
      </c>
      <c r="I93" s="9">
        <v>0</v>
      </c>
      <c r="J93" s="10">
        <v>1670824</v>
      </c>
      <c r="K93" s="11">
        <v>1670824</v>
      </c>
      <c r="L93" s="11">
        <v>0</v>
      </c>
      <c r="M93" s="12">
        <v>0</v>
      </c>
      <c r="N93" s="13">
        <v>1</v>
      </c>
      <c r="O93" s="13">
        <v>0</v>
      </c>
      <c r="P93" s="13">
        <v>0</v>
      </c>
      <c r="Q93" s="11">
        <v>0</v>
      </c>
      <c r="R93" s="11">
        <v>0</v>
      </c>
      <c r="S93" s="10">
        <v>0</v>
      </c>
      <c r="T93" s="24">
        <f t="shared" si="3"/>
        <v>0</v>
      </c>
      <c r="U93" s="24">
        <f t="shared" si="4"/>
        <v>1</v>
      </c>
      <c r="V93" s="24">
        <f t="shared" si="5"/>
        <v>0</v>
      </c>
    </row>
    <row r="94" spans="1:22" x14ac:dyDescent="0.25">
      <c r="A94" s="5">
        <v>32</v>
      </c>
      <c r="B94" s="6" t="s">
        <v>442</v>
      </c>
      <c r="C94" s="7">
        <v>5109</v>
      </c>
      <c r="D94" s="7">
        <v>51090205</v>
      </c>
      <c r="E94" s="7" t="s">
        <v>16</v>
      </c>
      <c r="F94" s="7" t="s">
        <v>492</v>
      </c>
      <c r="G94" s="7" t="s">
        <v>464</v>
      </c>
      <c r="H94" s="8">
        <v>7661282</v>
      </c>
      <c r="I94" s="9">
        <v>0</v>
      </c>
      <c r="J94" s="10">
        <v>7661282</v>
      </c>
      <c r="K94" s="11">
        <v>7661282</v>
      </c>
      <c r="L94" s="11">
        <v>0</v>
      </c>
      <c r="M94" s="12">
        <v>0</v>
      </c>
      <c r="N94" s="13">
        <v>1</v>
      </c>
      <c r="O94" s="13">
        <v>0</v>
      </c>
      <c r="P94" s="13">
        <v>0</v>
      </c>
      <c r="Q94" s="11">
        <v>0</v>
      </c>
      <c r="R94" s="11">
        <v>0</v>
      </c>
      <c r="S94" s="10">
        <v>0</v>
      </c>
      <c r="T94" s="24">
        <f t="shared" si="3"/>
        <v>0</v>
      </c>
      <c r="U94" s="24">
        <f t="shared" si="4"/>
        <v>1</v>
      </c>
      <c r="V94" s="24">
        <f t="shared" si="5"/>
        <v>0</v>
      </c>
    </row>
    <row r="95" spans="1:22" x14ac:dyDescent="0.25">
      <c r="A95" s="5">
        <v>32</v>
      </c>
      <c r="B95" s="6" t="s">
        <v>443</v>
      </c>
      <c r="C95" s="7">
        <v>5111</v>
      </c>
      <c r="D95" s="7">
        <v>51110201</v>
      </c>
      <c r="E95" s="7" t="s">
        <v>16</v>
      </c>
      <c r="F95" s="7" t="s">
        <v>493</v>
      </c>
      <c r="G95" s="7" t="s">
        <v>465</v>
      </c>
      <c r="H95" s="8">
        <v>23796322</v>
      </c>
      <c r="I95" s="9">
        <v>0</v>
      </c>
      <c r="J95" s="10">
        <v>23796322</v>
      </c>
      <c r="K95" s="11">
        <v>21088570</v>
      </c>
      <c r="L95" s="11">
        <v>2707752</v>
      </c>
      <c r="M95" s="12">
        <v>0</v>
      </c>
      <c r="N95" s="13">
        <v>1</v>
      </c>
      <c r="O95" s="13">
        <v>0</v>
      </c>
      <c r="P95" s="13">
        <v>0</v>
      </c>
      <c r="Q95" s="11">
        <v>0</v>
      </c>
      <c r="R95" s="11">
        <v>0</v>
      </c>
      <c r="S95" s="10">
        <v>0</v>
      </c>
      <c r="T95" s="24">
        <f t="shared" si="3"/>
        <v>0</v>
      </c>
      <c r="U95" s="24">
        <f t="shared" si="4"/>
        <v>0.88621132290948157</v>
      </c>
      <c r="V95" s="24">
        <f t="shared" si="5"/>
        <v>0.11378867709051844</v>
      </c>
    </row>
    <row r="96" spans="1:22" x14ac:dyDescent="0.25">
      <c r="A96" s="5">
        <v>32</v>
      </c>
      <c r="B96" s="6" t="s">
        <v>444</v>
      </c>
      <c r="C96" s="7">
        <v>5128</v>
      </c>
      <c r="D96" s="7">
        <v>51280201</v>
      </c>
      <c r="E96" s="7" t="s">
        <v>16</v>
      </c>
      <c r="F96" s="7" t="s">
        <v>497</v>
      </c>
      <c r="G96" s="7" t="s">
        <v>470</v>
      </c>
      <c r="H96" s="8">
        <v>1592489</v>
      </c>
      <c r="I96" s="9">
        <v>0</v>
      </c>
      <c r="J96" s="10">
        <v>1592489</v>
      </c>
      <c r="K96" s="11">
        <v>1281825</v>
      </c>
      <c r="L96" s="11">
        <v>310664</v>
      </c>
      <c r="M96" s="12">
        <v>0</v>
      </c>
      <c r="N96" s="13">
        <v>1</v>
      </c>
      <c r="O96" s="13">
        <v>0</v>
      </c>
      <c r="P96" s="13">
        <v>0</v>
      </c>
      <c r="Q96" s="11">
        <v>0</v>
      </c>
      <c r="R96" s="11">
        <v>0</v>
      </c>
      <c r="S96" s="10">
        <v>0</v>
      </c>
      <c r="T96" s="24">
        <f t="shared" si="3"/>
        <v>0</v>
      </c>
      <c r="U96" s="24">
        <f t="shared" si="4"/>
        <v>0.80491921765236685</v>
      </c>
      <c r="V96" s="24">
        <f t="shared" si="5"/>
        <v>0.19508078234763318</v>
      </c>
    </row>
    <row r="97" spans="1:22" x14ac:dyDescent="0.25">
      <c r="A97" s="5">
        <v>32</v>
      </c>
      <c r="B97" s="6" t="s">
        <v>445</v>
      </c>
      <c r="C97" s="7">
        <v>5132</v>
      </c>
      <c r="D97" s="7">
        <v>51320201</v>
      </c>
      <c r="E97" s="7" t="s">
        <v>16</v>
      </c>
      <c r="F97" s="7" t="s">
        <v>498</v>
      </c>
      <c r="G97" s="7" t="s">
        <v>471</v>
      </c>
      <c r="H97" s="8">
        <v>50501704</v>
      </c>
      <c r="I97" s="9">
        <v>0</v>
      </c>
      <c r="J97" s="10">
        <v>50501704</v>
      </c>
      <c r="K97" s="11">
        <v>38269141</v>
      </c>
      <c r="L97" s="11">
        <v>12232563</v>
      </c>
      <c r="M97" s="12">
        <v>0</v>
      </c>
      <c r="N97" s="13">
        <v>1</v>
      </c>
      <c r="O97" s="13">
        <v>0</v>
      </c>
      <c r="P97" s="13">
        <v>0</v>
      </c>
      <c r="Q97" s="11">
        <v>0</v>
      </c>
      <c r="R97" s="11">
        <v>0</v>
      </c>
      <c r="S97" s="10">
        <v>0</v>
      </c>
      <c r="T97" s="24">
        <f t="shared" si="3"/>
        <v>0</v>
      </c>
      <c r="U97" s="24">
        <f t="shared" si="4"/>
        <v>0.75777920285620459</v>
      </c>
      <c r="V97" s="24">
        <f t="shared" si="5"/>
        <v>0.24222079714379538</v>
      </c>
    </row>
    <row r="98" spans="1:22" x14ac:dyDescent="0.25">
      <c r="A98" s="5">
        <v>32</v>
      </c>
      <c r="B98" s="6" t="s">
        <v>446</v>
      </c>
      <c r="C98" s="7">
        <v>5137</v>
      </c>
      <c r="D98" s="7">
        <v>51370205</v>
      </c>
      <c r="E98" s="7" t="s">
        <v>16</v>
      </c>
      <c r="F98" s="7" t="s">
        <v>526</v>
      </c>
      <c r="G98" s="7" t="s">
        <v>472</v>
      </c>
      <c r="H98" s="8">
        <v>5288386</v>
      </c>
      <c r="I98" s="9">
        <v>0</v>
      </c>
      <c r="J98" s="10">
        <v>5288386</v>
      </c>
      <c r="K98" s="11">
        <v>0</v>
      </c>
      <c r="L98" s="11">
        <v>5288386</v>
      </c>
      <c r="M98" s="12">
        <v>0</v>
      </c>
      <c r="N98" s="13">
        <v>1</v>
      </c>
      <c r="O98" s="13">
        <v>0</v>
      </c>
      <c r="P98" s="13">
        <v>0</v>
      </c>
      <c r="Q98" s="11">
        <v>0</v>
      </c>
      <c r="R98" s="11">
        <v>0</v>
      </c>
      <c r="S98" s="10">
        <v>0</v>
      </c>
      <c r="T98" s="24">
        <f t="shared" si="3"/>
        <v>0</v>
      </c>
      <c r="U98" s="24">
        <f t="shared" si="4"/>
        <v>0</v>
      </c>
      <c r="V98" s="24">
        <f t="shared" si="5"/>
        <v>1</v>
      </c>
    </row>
    <row r="99" spans="1:22" x14ac:dyDescent="0.25">
      <c r="A99" s="5">
        <v>32</v>
      </c>
      <c r="B99" s="6" t="s">
        <v>447</v>
      </c>
      <c r="C99" s="7">
        <v>5138</v>
      </c>
      <c r="D99" s="7">
        <v>51380511</v>
      </c>
      <c r="E99" s="7" t="s">
        <v>16</v>
      </c>
      <c r="F99" s="7" t="s">
        <v>499</v>
      </c>
      <c r="G99" s="7" t="s">
        <v>472</v>
      </c>
      <c r="H99" s="8">
        <v>311063</v>
      </c>
      <c r="I99" s="9">
        <v>0</v>
      </c>
      <c r="J99" s="10">
        <v>311063</v>
      </c>
      <c r="K99" s="11">
        <v>0</v>
      </c>
      <c r="L99" s="11">
        <v>311063</v>
      </c>
      <c r="M99" s="12">
        <v>0</v>
      </c>
      <c r="N99" s="13">
        <v>1</v>
      </c>
      <c r="O99" s="13">
        <v>0</v>
      </c>
      <c r="P99" s="13">
        <v>0</v>
      </c>
      <c r="Q99" s="11">
        <v>0</v>
      </c>
      <c r="R99" s="11">
        <v>0</v>
      </c>
      <c r="S99" s="10">
        <v>0</v>
      </c>
      <c r="T99" s="24">
        <f t="shared" si="3"/>
        <v>0</v>
      </c>
      <c r="U99" s="24">
        <f t="shared" si="4"/>
        <v>0</v>
      </c>
      <c r="V99" s="24">
        <f t="shared" si="5"/>
        <v>1</v>
      </c>
    </row>
    <row r="100" spans="1:22" x14ac:dyDescent="0.25">
      <c r="A100" s="5">
        <v>32</v>
      </c>
      <c r="B100" s="6" t="s">
        <v>448</v>
      </c>
      <c r="C100" s="7">
        <v>5171</v>
      </c>
      <c r="D100" s="7">
        <v>51710201</v>
      </c>
      <c r="E100" s="7" t="s">
        <v>16</v>
      </c>
      <c r="F100" s="7" t="s">
        <v>500</v>
      </c>
      <c r="G100" s="7" t="s">
        <v>501</v>
      </c>
      <c r="H100" s="8">
        <v>18416008</v>
      </c>
      <c r="I100" s="9">
        <v>0</v>
      </c>
      <c r="J100" s="10">
        <v>18416008</v>
      </c>
      <c r="K100" s="11">
        <v>9217462</v>
      </c>
      <c r="L100" s="11">
        <v>9198546</v>
      </c>
      <c r="M100" s="12">
        <v>0</v>
      </c>
      <c r="N100" s="13">
        <v>1</v>
      </c>
      <c r="O100" s="13">
        <v>0</v>
      </c>
      <c r="P100" s="13">
        <v>0</v>
      </c>
      <c r="Q100" s="11">
        <v>0</v>
      </c>
      <c r="R100" s="11">
        <v>0</v>
      </c>
      <c r="S100" s="10">
        <v>0</v>
      </c>
      <c r="T100" s="24">
        <f t="shared" si="3"/>
        <v>0</v>
      </c>
      <c r="U100" s="24">
        <f t="shared" si="4"/>
        <v>0.50051357492894222</v>
      </c>
      <c r="V100" s="24">
        <f t="shared" si="5"/>
        <v>0.49948642507105773</v>
      </c>
    </row>
    <row r="101" spans="1:22" x14ac:dyDescent="0.25">
      <c r="A101" s="5">
        <v>32</v>
      </c>
      <c r="B101" s="6" t="s">
        <v>449</v>
      </c>
      <c r="C101" s="7">
        <v>5174</v>
      </c>
      <c r="D101" s="7">
        <v>51740201</v>
      </c>
      <c r="E101" s="7" t="s">
        <v>16</v>
      </c>
      <c r="F101" s="7" t="s">
        <v>503</v>
      </c>
      <c r="G101" s="7" t="s">
        <v>474</v>
      </c>
      <c r="H101" s="8">
        <v>462516699</v>
      </c>
      <c r="I101" s="9">
        <v>0</v>
      </c>
      <c r="J101" s="10">
        <v>462516699</v>
      </c>
      <c r="K101" s="11">
        <v>259999962</v>
      </c>
      <c r="L101" s="11">
        <v>202516737</v>
      </c>
      <c r="M101" s="12">
        <v>0</v>
      </c>
      <c r="N101" s="13">
        <v>1</v>
      </c>
      <c r="O101" s="13">
        <v>0</v>
      </c>
      <c r="P101" s="13">
        <v>0</v>
      </c>
      <c r="Q101" s="11">
        <v>0</v>
      </c>
      <c r="R101" s="11">
        <v>0</v>
      </c>
      <c r="S101" s="10">
        <v>0</v>
      </c>
      <c r="T101" s="24">
        <f t="shared" si="3"/>
        <v>0</v>
      </c>
      <c r="U101" s="24">
        <f t="shared" si="4"/>
        <v>0.56214178333915676</v>
      </c>
      <c r="V101" s="24">
        <f t="shared" si="5"/>
        <v>0.43785821666084318</v>
      </c>
    </row>
    <row r="102" spans="1:22" x14ac:dyDescent="0.25">
      <c r="A102" s="5">
        <v>32</v>
      </c>
      <c r="B102" s="6" t="s">
        <v>450</v>
      </c>
      <c r="C102" s="7">
        <v>5175</v>
      </c>
      <c r="D102" s="7">
        <v>51750201</v>
      </c>
      <c r="E102" s="7" t="s">
        <v>16</v>
      </c>
      <c r="F102" s="7" t="s">
        <v>504</v>
      </c>
      <c r="G102" s="7" t="s">
        <v>475</v>
      </c>
      <c r="H102" s="8">
        <v>170189199</v>
      </c>
      <c r="I102" s="9">
        <v>0</v>
      </c>
      <c r="J102" s="10">
        <v>170189199</v>
      </c>
      <c r="K102" s="11">
        <v>162673593</v>
      </c>
      <c r="L102" s="11">
        <v>7515606</v>
      </c>
      <c r="M102" s="12">
        <v>0</v>
      </c>
      <c r="N102" s="13">
        <v>1</v>
      </c>
      <c r="O102" s="13">
        <v>0</v>
      </c>
      <c r="P102" s="13">
        <v>0</v>
      </c>
      <c r="Q102" s="11">
        <v>0</v>
      </c>
      <c r="R102" s="11">
        <v>0</v>
      </c>
      <c r="S102" s="10">
        <v>0</v>
      </c>
      <c r="T102" s="24">
        <f t="shared" si="3"/>
        <v>0</v>
      </c>
      <c r="U102" s="24">
        <f t="shared" si="4"/>
        <v>0.9558397004970921</v>
      </c>
      <c r="V102" s="24">
        <f t="shared" si="5"/>
        <v>4.4160299502907938E-2</v>
      </c>
    </row>
    <row r="103" spans="1:22" x14ac:dyDescent="0.25">
      <c r="A103" s="5">
        <v>32</v>
      </c>
      <c r="B103" s="6" t="s">
        <v>451</v>
      </c>
      <c r="C103" s="7">
        <v>5176</v>
      </c>
      <c r="D103" s="7">
        <v>51760201</v>
      </c>
      <c r="E103" s="7" t="s">
        <v>16</v>
      </c>
      <c r="F103" s="7" t="s">
        <v>505</v>
      </c>
      <c r="G103" s="7" t="s">
        <v>506</v>
      </c>
      <c r="H103" s="8">
        <v>98563061</v>
      </c>
      <c r="I103" s="9">
        <v>0</v>
      </c>
      <c r="J103" s="10">
        <v>98563061</v>
      </c>
      <c r="K103" s="11">
        <v>55816049</v>
      </c>
      <c r="L103" s="11">
        <v>42747012</v>
      </c>
      <c r="M103" s="12">
        <v>0</v>
      </c>
      <c r="N103" s="13">
        <v>1</v>
      </c>
      <c r="O103" s="13">
        <v>0</v>
      </c>
      <c r="P103" s="13">
        <v>0</v>
      </c>
      <c r="Q103" s="11">
        <v>0</v>
      </c>
      <c r="R103" s="11">
        <v>0</v>
      </c>
      <c r="S103" s="10">
        <v>0</v>
      </c>
      <c r="T103" s="24">
        <f t="shared" si="3"/>
        <v>0</v>
      </c>
      <c r="U103" s="24">
        <f t="shared" si="4"/>
        <v>0.56629784458500132</v>
      </c>
      <c r="V103" s="24">
        <f t="shared" si="5"/>
        <v>0.43370215541499874</v>
      </c>
    </row>
    <row r="104" spans="1:22" x14ac:dyDescent="0.25">
      <c r="A104" s="5">
        <v>32</v>
      </c>
      <c r="B104" s="6" t="s">
        <v>452</v>
      </c>
      <c r="C104" s="7">
        <v>5181</v>
      </c>
      <c r="D104" s="7">
        <v>51810207</v>
      </c>
      <c r="E104" s="7" t="e">
        <v>#N/A</v>
      </c>
      <c r="F104" s="7" t="e">
        <v>#N/A</v>
      </c>
      <c r="G104" s="7" t="e">
        <v>#N/A</v>
      </c>
      <c r="H104" s="8">
        <v>27623475</v>
      </c>
      <c r="I104" s="9">
        <v>27623475</v>
      </c>
      <c r="J104" s="10">
        <v>0</v>
      </c>
      <c r="K104" s="11">
        <v>0</v>
      </c>
      <c r="L104" s="11">
        <v>0</v>
      </c>
      <c r="M104" s="12">
        <v>0</v>
      </c>
      <c r="N104" s="13">
        <v>1</v>
      </c>
      <c r="O104" s="13">
        <v>0</v>
      </c>
      <c r="P104" s="13">
        <v>0</v>
      </c>
      <c r="Q104" s="11">
        <v>0</v>
      </c>
      <c r="R104" s="11">
        <v>0</v>
      </c>
      <c r="S104" s="10">
        <v>0</v>
      </c>
      <c r="T104" s="24" t="e">
        <f t="shared" si="3"/>
        <v>#DIV/0!</v>
      </c>
      <c r="U104" s="24" t="e">
        <f t="shared" si="4"/>
        <v>#DIV/0!</v>
      </c>
      <c r="V104" s="24" t="e">
        <f t="shared" si="5"/>
        <v>#DIV/0!</v>
      </c>
    </row>
    <row r="105" spans="1:22" x14ac:dyDescent="0.25">
      <c r="A105" s="5">
        <v>32</v>
      </c>
      <c r="B105" s="6" t="s">
        <v>148</v>
      </c>
      <c r="C105" s="7">
        <v>5201</v>
      </c>
      <c r="D105" s="7">
        <v>52010202</v>
      </c>
      <c r="E105" s="7" t="s">
        <v>31</v>
      </c>
      <c r="F105" s="7" t="s">
        <v>31</v>
      </c>
      <c r="G105" s="7" t="s">
        <v>149</v>
      </c>
      <c r="H105" s="8">
        <v>859713018</v>
      </c>
      <c r="I105" s="9">
        <v>134978875</v>
      </c>
      <c r="J105" s="10">
        <v>724734143</v>
      </c>
      <c r="K105" s="11">
        <v>175085330</v>
      </c>
      <c r="L105" s="11">
        <v>499236344</v>
      </c>
      <c r="M105" s="12">
        <v>50412469</v>
      </c>
      <c r="N105" s="13">
        <v>1</v>
      </c>
      <c r="O105" s="13">
        <v>1</v>
      </c>
      <c r="P105" s="13">
        <v>0</v>
      </c>
      <c r="Q105" s="11">
        <v>50412469</v>
      </c>
      <c r="R105" s="11">
        <v>0</v>
      </c>
      <c r="S105" s="10">
        <v>0</v>
      </c>
      <c r="T105" s="24">
        <f t="shared" si="3"/>
        <v>6.9559947584806978E-2</v>
      </c>
      <c r="U105" s="24">
        <f t="shared" si="4"/>
        <v>0.24158559616805581</v>
      </c>
      <c r="V105" s="24">
        <f t="shared" si="5"/>
        <v>0.68885445624713726</v>
      </c>
    </row>
    <row r="106" spans="1:22" x14ac:dyDescent="0.25">
      <c r="A106" s="5">
        <v>32</v>
      </c>
      <c r="B106" s="6" t="s">
        <v>454</v>
      </c>
      <c r="C106" s="7">
        <v>5302</v>
      </c>
      <c r="D106" s="7">
        <v>53020205</v>
      </c>
      <c r="E106" s="7" t="s">
        <v>31</v>
      </c>
      <c r="F106" s="7" t="s">
        <v>510</v>
      </c>
      <c r="G106" s="7" t="s">
        <v>481</v>
      </c>
      <c r="H106" s="8">
        <v>169876004</v>
      </c>
      <c r="I106" s="9">
        <v>0</v>
      </c>
      <c r="J106" s="10">
        <v>169876004</v>
      </c>
      <c r="K106" s="11">
        <v>169876004</v>
      </c>
      <c r="L106" s="11">
        <v>0</v>
      </c>
      <c r="M106" s="12">
        <v>0</v>
      </c>
      <c r="N106" s="13">
        <v>1</v>
      </c>
      <c r="O106" s="13">
        <v>0</v>
      </c>
      <c r="P106" s="13">
        <v>0</v>
      </c>
      <c r="Q106" s="11">
        <v>0</v>
      </c>
      <c r="R106" s="11">
        <v>0</v>
      </c>
      <c r="S106" s="10">
        <v>0</v>
      </c>
      <c r="T106" s="24">
        <f t="shared" si="3"/>
        <v>0</v>
      </c>
      <c r="U106" s="24">
        <f t="shared" si="4"/>
        <v>1</v>
      </c>
      <c r="V106" s="24">
        <f t="shared" si="5"/>
        <v>0</v>
      </c>
    </row>
    <row r="107" spans="1:22" x14ac:dyDescent="0.25">
      <c r="A107" s="5">
        <v>32</v>
      </c>
      <c r="B107" s="6" t="s">
        <v>455</v>
      </c>
      <c r="C107" s="7">
        <v>5304</v>
      </c>
      <c r="D107" s="7">
        <v>53040511</v>
      </c>
      <c r="E107" s="7" t="s">
        <v>31</v>
      </c>
      <c r="F107" s="7" t="s">
        <v>522</v>
      </c>
      <c r="G107" s="7" t="s">
        <v>483</v>
      </c>
      <c r="H107" s="8">
        <v>1110922</v>
      </c>
      <c r="I107" s="9">
        <v>0</v>
      </c>
      <c r="J107" s="10">
        <v>1110922</v>
      </c>
      <c r="K107" s="11">
        <v>0</v>
      </c>
      <c r="L107" s="11">
        <v>1110922</v>
      </c>
      <c r="M107" s="12">
        <v>0</v>
      </c>
      <c r="N107" s="13">
        <v>1</v>
      </c>
      <c r="O107" s="13">
        <v>0</v>
      </c>
      <c r="P107" s="13">
        <v>0</v>
      </c>
      <c r="Q107" s="11">
        <v>0</v>
      </c>
      <c r="R107" s="11">
        <v>0</v>
      </c>
      <c r="S107" s="10">
        <v>0</v>
      </c>
      <c r="T107" s="24">
        <f t="shared" si="3"/>
        <v>0</v>
      </c>
      <c r="U107" s="24">
        <f t="shared" si="4"/>
        <v>0</v>
      </c>
      <c r="V107" s="24">
        <f t="shared" si="5"/>
        <v>1</v>
      </c>
    </row>
    <row r="108" spans="1:22" x14ac:dyDescent="0.25">
      <c r="A108" s="5">
        <v>32</v>
      </c>
      <c r="B108" s="6" t="s">
        <v>456</v>
      </c>
      <c r="C108" s="7">
        <v>5305</v>
      </c>
      <c r="D108" s="7">
        <v>53050206</v>
      </c>
      <c r="E108" s="7" t="s">
        <v>31</v>
      </c>
      <c r="F108" s="7" t="s">
        <v>511</v>
      </c>
      <c r="G108" s="7" t="s">
        <v>512</v>
      </c>
      <c r="H108" s="8">
        <v>246856</v>
      </c>
      <c r="I108" s="9">
        <v>0</v>
      </c>
      <c r="J108" s="10">
        <v>246856</v>
      </c>
      <c r="K108" s="11">
        <v>0</v>
      </c>
      <c r="L108" s="11">
        <v>246856</v>
      </c>
      <c r="M108" s="12">
        <v>0</v>
      </c>
      <c r="N108" s="13">
        <v>1</v>
      </c>
      <c r="O108" s="13">
        <v>0</v>
      </c>
      <c r="P108" s="13">
        <v>0</v>
      </c>
      <c r="Q108" s="11">
        <v>0</v>
      </c>
      <c r="R108" s="11">
        <v>0</v>
      </c>
      <c r="S108" s="10">
        <v>0</v>
      </c>
      <c r="T108" s="24">
        <f t="shared" si="3"/>
        <v>0</v>
      </c>
      <c r="U108" s="24">
        <f t="shared" si="4"/>
        <v>0</v>
      </c>
      <c r="V108" s="24">
        <f t="shared" si="5"/>
        <v>1</v>
      </c>
    </row>
    <row r="109" spans="1:22" x14ac:dyDescent="0.25">
      <c r="A109" s="5">
        <v>32</v>
      </c>
      <c r="B109" s="6" t="s">
        <v>457</v>
      </c>
      <c r="C109" s="7">
        <v>5306</v>
      </c>
      <c r="D109" s="7">
        <v>53060204</v>
      </c>
      <c r="E109" s="7" t="s">
        <v>31</v>
      </c>
      <c r="F109" s="7" t="s">
        <v>514</v>
      </c>
      <c r="G109" s="7" t="s">
        <v>484</v>
      </c>
      <c r="H109" s="8">
        <v>131349281</v>
      </c>
      <c r="I109" s="9">
        <v>0</v>
      </c>
      <c r="J109" s="10">
        <v>131349281</v>
      </c>
      <c r="K109" s="11">
        <v>106985835</v>
      </c>
      <c r="L109" s="11">
        <v>24363446</v>
      </c>
      <c r="M109" s="12">
        <v>0</v>
      </c>
      <c r="N109" s="13">
        <v>1</v>
      </c>
      <c r="O109" s="13">
        <v>0</v>
      </c>
      <c r="P109" s="13">
        <v>0</v>
      </c>
      <c r="Q109" s="11">
        <v>0</v>
      </c>
      <c r="R109" s="11">
        <v>0</v>
      </c>
      <c r="S109" s="10">
        <v>0</v>
      </c>
      <c r="T109" s="24">
        <f t="shared" si="3"/>
        <v>0</v>
      </c>
      <c r="U109" s="24">
        <f t="shared" si="4"/>
        <v>0.81451405127980869</v>
      </c>
      <c r="V109" s="24">
        <f t="shared" si="5"/>
        <v>0.18548594872019131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934"/>
  <sheetViews>
    <sheetView workbookViewId="0">
      <selection activeCell="L28" sqref="L28"/>
    </sheetView>
  </sheetViews>
  <sheetFormatPr baseColWidth="10" defaultRowHeight="15" x14ac:dyDescent="0.25"/>
  <sheetData>
    <row r="1" spans="1:17" x14ac:dyDescent="0.25">
      <c r="A1" s="2" t="s">
        <v>203</v>
      </c>
      <c r="B1" s="2" t="s">
        <v>204</v>
      </c>
      <c r="C1" s="19" t="s">
        <v>591</v>
      </c>
      <c r="D1" s="19" t="s">
        <v>592</v>
      </c>
      <c r="E1" s="19" t="s">
        <v>593</v>
      </c>
      <c r="F1" s="19" t="s">
        <v>594</v>
      </c>
      <c r="G1" s="19" t="s">
        <v>7</v>
      </c>
      <c r="H1" s="19" t="s">
        <v>201</v>
      </c>
      <c r="I1" s="19" t="s">
        <v>202</v>
      </c>
      <c r="J1" s="2" t="s">
        <v>4</v>
      </c>
      <c r="K1" s="2" t="s">
        <v>5</v>
      </c>
      <c r="L1" s="2" t="s">
        <v>6</v>
      </c>
      <c r="M1" s="4" t="s">
        <v>225</v>
      </c>
      <c r="N1" s="3" t="s">
        <v>168</v>
      </c>
      <c r="O1" s="4" t="s">
        <v>595</v>
      </c>
      <c r="P1" s="27" t="s">
        <v>595</v>
      </c>
      <c r="Q1" s="27" t="s">
        <v>596</v>
      </c>
    </row>
    <row r="2" spans="1:17" x14ac:dyDescent="0.25">
      <c r="A2" s="5">
        <v>6</v>
      </c>
      <c r="B2" s="7" t="s">
        <v>342</v>
      </c>
      <c r="C2" s="9">
        <v>0</v>
      </c>
      <c r="D2" s="9">
        <v>17949971</v>
      </c>
      <c r="E2" s="9">
        <v>0</v>
      </c>
      <c r="F2" s="9">
        <v>0</v>
      </c>
      <c r="G2" s="9">
        <v>17949971</v>
      </c>
      <c r="H2" s="9">
        <v>17949971</v>
      </c>
      <c r="I2" s="17">
        <v>1</v>
      </c>
      <c r="J2" s="7" t="s">
        <v>16</v>
      </c>
      <c r="K2" s="7" t="s">
        <v>16</v>
      </c>
      <c r="L2" s="7" t="s">
        <v>460</v>
      </c>
      <c r="M2" s="5">
        <v>0</v>
      </c>
      <c r="N2" s="7"/>
      <c r="O2" s="5">
        <v>0</v>
      </c>
      <c r="P2" s="9">
        <v>0</v>
      </c>
      <c r="Q2" s="9">
        <v>0</v>
      </c>
    </row>
    <row r="3" spans="1:17" x14ac:dyDescent="0.25">
      <c r="A3" s="5">
        <v>6</v>
      </c>
      <c r="B3" s="7" t="s">
        <v>343</v>
      </c>
      <c r="C3" s="9">
        <v>0</v>
      </c>
      <c r="D3" s="9">
        <v>0</v>
      </c>
      <c r="E3" s="9">
        <v>670626</v>
      </c>
      <c r="F3" s="9">
        <v>0</v>
      </c>
      <c r="G3" s="9">
        <v>670626</v>
      </c>
      <c r="H3" s="9">
        <v>0</v>
      </c>
      <c r="I3" s="17">
        <v>0</v>
      </c>
      <c r="J3" s="7" t="s">
        <v>16</v>
      </c>
      <c r="K3" s="7" t="s">
        <v>16</v>
      </c>
      <c r="L3" s="7" t="s">
        <v>461</v>
      </c>
      <c r="M3" s="5">
        <v>0</v>
      </c>
      <c r="N3" s="7"/>
      <c r="O3" s="5">
        <v>0</v>
      </c>
      <c r="P3" s="9">
        <v>0</v>
      </c>
      <c r="Q3" s="9">
        <v>0</v>
      </c>
    </row>
    <row r="4" spans="1:17" x14ac:dyDescent="0.25">
      <c r="A4" s="5">
        <v>6</v>
      </c>
      <c r="B4" s="7" t="s">
        <v>344</v>
      </c>
      <c r="C4" s="9">
        <v>0</v>
      </c>
      <c r="D4" s="9">
        <v>67491954</v>
      </c>
      <c r="E4" s="9">
        <v>0</v>
      </c>
      <c r="F4" s="9">
        <v>0</v>
      </c>
      <c r="G4" s="9">
        <v>67491954</v>
      </c>
      <c r="H4" s="9">
        <v>67491954</v>
      </c>
      <c r="I4" s="17">
        <v>1</v>
      </c>
      <c r="J4" s="7" t="s">
        <v>16</v>
      </c>
      <c r="K4" s="7" t="s">
        <v>16</v>
      </c>
      <c r="L4" s="7" t="s">
        <v>462</v>
      </c>
      <c r="M4" s="5">
        <v>0</v>
      </c>
      <c r="N4" s="7"/>
      <c r="O4" s="5">
        <v>0</v>
      </c>
      <c r="P4" s="9">
        <v>0</v>
      </c>
      <c r="Q4" s="9">
        <v>0</v>
      </c>
    </row>
    <row r="5" spans="1:17" x14ac:dyDescent="0.25">
      <c r="A5" s="5">
        <v>6</v>
      </c>
      <c r="B5" s="7" t="s">
        <v>15</v>
      </c>
      <c r="C5" s="9">
        <v>0</v>
      </c>
      <c r="D5" s="9">
        <v>30296927</v>
      </c>
      <c r="E5" s="9">
        <v>0</v>
      </c>
      <c r="F5" s="9">
        <v>0</v>
      </c>
      <c r="G5" s="9">
        <v>30296927</v>
      </c>
      <c r="H5" s="9">
        <v>0</v>
      </c>
      <c r="I5" s="17">
        <v>0</v>
      </c>
      <c r="J5" s="7" t="s">
        <v>16</v>
      </c>
      <c r="K5" s="7" t="s">
        <v>16</v>
      </c>
      <c r="L5" s="7" t="s">
        <v>17</v>
      </c>
      <c r="M5" s="5">
        <v>0</v>
      </c>
      <c r="N5" s="7"/>
      <c r="O5" s="5">
        <v>0</v>
      </c>
      <c r="P5" s="9">
        <v>0</v>
      </c>
      <c r="Q5" s="9">
        <v>0</v>
      </c>
    </row>
    <row r="6" spans="1:17" x14ac:dyDescent="0.25">
      <c r="A6" s="5">
        <v>6</v>
      </c>
      <c r="B6" s="7" t="s">
        <v>345</v>
      </c>
      <c r="C6" s="9">
        <v>0</v>
      </c>
      <c r="D6" s="9">
        <v>387736</v>
      </c>
      <c r="E6" s="9">
        <v>0</v>
      </c>
      <c r="F6" s="9">
        <v>0</v>
      </c>
      <c r="G6" s="9">
        <v>387736</v>
      </c>
      <c r="H6" s="9">
        <v>0</v>
      </c>
      <c r="I6" s="17">
        <v>0</v>
      </c>
      <c r="J6" s="7" t="s">
        <v>16</v>
      </c>
      <c r="K6" s="7" t="s">
        <v>16</v>
      </c>
      <c r="L6" s="7" t="s">
        <v>463</v>
      </c>
      <c r="M6" s="5">
        <v>0</v>
      </c>
      <c r="N6" s="7"/>
      <c r="O6" s="5">
        <v>0</v>
      </c>
      <c r="P6" s="9">
        <v>0</v>
      </c>
      <c r="Q6" s="9">
        <v>0</v>
      </c>
    </row>
    <row r="7" spans="1:17" x14ac:dyDescent="0.25">
      <c r="A7" s="5">
        <v>6</v>
      </c>
      <c r="B7" s="7" t="s">
        <v>346</v>
      </c>
      <c r="C7" s="9">
        <v>0</v>
      </c>
      <c r="D7" s="9">
        <v>68775117</v>
      </c>
      <c r="E7" s="9">
        <v>394939323</v>
      </c>
      <c r="F7" s="9">
        <v>0</v>
      </c>
      <c r="G7" s="9">
        <v>463714440</v>
      </c>
      <c r="H7" s="9">
        <v>463714440</v>
      </c>
      <c r="I7" s="17">
        <v>1</v>
      </c>
      <c r="J7" s="7" t="s">
        <v>16</v>
      </c>
      <c r="K7" s="7" t="s">
        <v>16</v>
      </c>
      <c r="L7" s="7" t="s">
        <v>464</v>
      </c>
      <c r="M7" s="5">
        <v>0</v>
      </c>
      <c r="N7" s="7"/>
      <c r="O7" s="5">
        <v>0</v>
      </c>
      <c r="P7" s="9">
        <v>0</v>
      </c>
      <c r="Q7" s="9">
        <v>0</v>
      </c>
    </row>
    <row r="8" spans="1:17" x14ac:dyDescent="0.25">
      <c r="A8" s="5">
        <v>6</v>
      </c>
      <c r="B8" s="7" t="s">
        <v>18</v>
      </c>
      <c r="C8" s="9">
        <v>0</v>
      </c>
      <c r="D8" s="9">
        <v>457897207</v>
      </c>
      <c r="E8" s="9">
        <v>97440975</v>
      </c>
      <c r="F8" s="9">
        <v>0</v>
      </c>
      <c r="G8" s="9">
        <v>555338182</v>
      </c>
      <c r="H8" s="9">
        <v>555338182</v>
      </c>
      <c r="I8" s="17">
        <v>1</v>
      </c>
      <c r="J8" s="7" t="s">
        <v>16</v>
      </c>
      <c r="K8" s="7" t="s">
        <v>16</v>
      </c>
      <c r="L8" s="7" t="s">
        <v>19</v>
      </c>
      <c r="M8" s="5">
        <v>0</v>
      </c>
      <c r="N8" s="7"/>
      <c r="O8" s="5">
        <v>0</v>
      </c>
      <c r="P8" s="9">
        <v>0</v>
      </c>
      <c r="Q8" s="9">
        <v>0</v>
      </c>
    </row>
    <row r="9" spans="1:17" x14ac:dyDescent="0.25">
      <c r="A9" s="5">
        <v>6</v>
      </c>
      <c r="B9" s="7" t="s">
        <v>347</v>
      </c>
      <c r="C9" s="9">
        <v>0</v>
      </c>
      <c r="D9" s="9">
        <v>354221679</v>
      </c>
      <c r="E9" s="9">
        <v>0</v>
      </c>
      <c r="F9" s="9">
        <v>0</v>
      </c>
      <c r="G9" s="9">
        <v>354221679</v>
      </c>
      <c r="H9" s="9">
        <v>0</v>
      </c>
      <c r="I9" s="17">
        <v>0</v>
      </c>
      <c r="J9" s="7" t="s">
        <v>16</v>
      </c>
      <c r="K9" s="7" t="s">
        <v>16</v>
      </c>
      <c r="L9" s="7" t="s">
        <v>465</v>
      </c>
      <c r="M9" s="5">
        <v>0</v>
      </c>
      <c r="N9" s="7"/>
      <c r="O9" s="5">
        <v>0</v>
      </c>
      <c r="P9" s="9">
        <v>0</v>
      </c>
      <c r="Q9" s="9">
        <v>0</v>
      </c>
    </row>
    <row r="10" spans="1:17" x14ac:dyDescent="0.25">
      <c r="A10" s="5">
        <v>6</v>
      </c>
      <c r="B10" s="7" t="s">
        <v>348</v>
      </c>
      <c r="C10" s="9">
        <v>0</v>
      </c>
      <c r="D10" s="9">
        <v>20663732</v>
      </c>
      <c r="E10" s="9">
        <v>12820274</v>
      </c>
      <c r="F10" s="9">
        <v>0</v>
      </c>
      <c r="G10" s="9">
        <v>33484006</v>
      </c>
      <c r="H10" s="9">
        <v>33484006</v>
      </c>
      <c r="I10" s="17">
        <v>1</v>
      </c>
      <c r="J10" s="7" t="s">
        <v>16</v>
      </c>
      <c r="K10" s="7" t="s">
        <v>16</v>
      </c>
      <c r="L10" s="7" t="s">
        <v>466</v>
      </c>
      <c r="M10" s="5">
        <v>0</v>
      </c>
      <c r="N10" s="7"/>
      <c r="O10" s="5">
        <v>0</v>
      </c>
      <c r="P10" s="9">
        <v>0</v>
      </c>
      <c r="Q10" s="9">
        <v>0</v>
      </c>
    </row>
    <row r="11" spans="1:17" x14ac:dyDescent="0.25">
      <c r="A11" s="5">
        <v>6</v>
      </c>
      <c r="B11" s="7" t="s">
        <v>349</v>
      </c>
      <c r="C11" s="9">
        <v>0</v>
      </c>
      <c r="D11" s="9">
        <v>326450420</v>
      </c>
      <c r="E11" s="9">
        <v>1135429</v>
      </c>
      <c r="F11" s="9">
        <v>0</v>
      </c>
      <c r="G11" s="9">
        <v>327585849</v>
      </c>
      <c r="H11" s="9">
        <v>0</v>
      </c>
      <c r="I11" s="17">
        <v>0</v>
      </c>
      <c r="J11" s="7" t="s">
        <v>16</v>
      </c>
      <c r="K11" s="7" t="s">
        <v>16</v>
      </c>
      <c r="L11" s="7" t="s">
        <v>466</v>
      </c>
      <c r="M11" s="5">
        <v>0</v>
      </c>
      <c r="N11" s="7"/>
      <c r="O11" s="5">
        <v>0</v>
      </c>
      <c r="P11" s="9">
        <v>0</v>
      </c>
      <c r="Q11" s="9">
        <v>0</v>
      </c>
    </row>
    <row r="12" spans="1:17" x14ac:dyDescent="0.25">
      <c r="A12" s="5">
        <v>6</v>
      </c>
      <c r="B12" s="7" t="s">
        <v>350</v>
      </c>
      <c r="C12" s="9">
        <v>0</v>
      </c>
      <c r="D12" s="9">
        <v>115101055</v>
      </c>
      <c r="E12" s="9">
        <v>0</v>
      </c>
      <c r="F12" s="9">
        <v>0</v>
      </c>
      <c r="G12" s="9">
        <v>115101055</v>
      </c>
      <c r="H12" s="9">
        <v>0</v>
      </c>
      <c r="I12" s="17">
        <v>0</v>
      </c>
      <c r="J12" s="7" t="s">
        <v>16</v>
      </c>
      <c r="K12" s="7" t="s">
        <v>16</v>
      </c>
      <c r="L12" s="7" t="s">
        <v>467</v>
      </c>
      <c r="M12" s="5">
        <v>0</v>
      </c>
      <c r="N12" s="7"/>
      <c r="O12" s="5">
        <v>0</v>
      </c>
      <c r="P12" s="9">
        <v>0</v>
      </c>
      <c r="Q12" s="9">
        <v>0</v>
      </c>
    </row>
    <row r="13" spans="1:17" x14ac:dyDescent="0.25">
      <c r="A13" s="5">
        <v>6</v>
      </c>
      <c r="B13" s="7" t="s">
        <v>351</v>
      </c>
      <c r="C13" s="9">
        <v>0</v>
      </c>
      <c r="D13" s="9">
        <v>206494107</v>
      </c>
      <c r="E13" s="9">
        <v>2165307</v>
      </c>
      <c r="F13" s="9">
        <v>0</v>
      </c>
      <c r="G13" s="9">
        <v>208659414</v>
      </c>
      <c r="H13" s="9">
        <v>0</v>
      </c>
      <c r="I13" s="17">
        <v>0</v>
      </c>
      <c r="J13" s="7" t="s">
        <v>16</v>
      </c>
      <c r="K13" s="7" t="s">
        <v>16</v>
      </c>
      <c r="L13" s="7" t="s">
        <v>468</v>
      </c>
      <c r="M13" s="5">
        <v>0</v>
      </c>
      <c r="N13" s="7"/>
      <c r="O13" s="5">
        <v>0</v>
      </c>
      <c r="P13" s="9">
        <v>0</v>
      </c>
      <c r="Q13" s="9">
        <v>0</v>
      </c>
    </row>
    <row r="14" spans="1:17" x14ac:dyDescent="0.25">
      <c r="A14" s="5">
        <v>6</v>
      </c>
      <c r="B14" s="7" t="s">
        <v>352</v>
      </c>
      <c r="C14" s="9">
        <v>0</v>
      </c>
      <c r="D14" s="9">
        <v>908928</v>
      </c>
      <c r="E14" s="9">
        <v>0</v>
      </c>
      <c r="F14" s="9">
        <v>0</v>
      </c>
      <c r="G14" s="9">
        <v>908928</v>
      </c>
      <c r="H14" s="9">
        <v>0</v>
      </c>
      <c r="I14" s="17">
        <v>0</v>
      </c>
      <c r="J14" s="7" t="s">
        <v>16</v>
      </c>
      <c r="K14" s="7" t="s">
        <v>16</v>
      </c>
      <c r="L14" s="7" t="s">
        <v>469</v>
      </c>
      <c r="M14" s="5">
        <v>0</v>
      </c>
      <c r="N14" s="7"/>
      <c r="O14" s="5">
        <v>0</v>
      </c>
      <c r="P14" s="9">
        <v>0</v>
      </c>
      <c r="Q14" s="9">
        <v>0</v>
      </c>
    </row>
    <row r="15" spans="1:17" x14ac:dyDescent="0.25">
      <c r="A15" s="5">
        <v>6</v>
      </c>
      <c r="B15" s="7" t="s">
        <v>353</v>
      </c>
      <c r="C15" s="9">
        <v>0</v>
      </c>
      <c r="D15" s="9">
        <v>80856293</v>
      </c>
      <c r="E15" s="9">
        <v>28726196</v>
      </c>
      <c r="F15" s="9">
        <v>0</v>
      </c>
      <c r="G15" s="9">
        <v>109582489</v>
      </c>
      <c r="H15" s="9">
        <v>0</v>
      </c>
      <c r="I15" s="17">
        <v>0</v>
      </c>
      <c r="J15" s="7" t="s">
        <v>16</v>
      </c>
      <c r="K15" s="7" t="s">
        <v>16</v>
      </c>
      <c r="L15" s="7" t="s">
        <v>470</v>
      </c>
      <c r="M15" s="5">
        <v>0</v>
      </c>
      <c r="N15" s="7"/>
      <c r="O15" s="5">
        <v>0</v>
      </c>
      <c r="P15" s="9">
        <v>0</v>
      </c>
      <c r="Q15" s="9">
        <v>0</v>
      </c>
    </row>
    <row r="16" spans="1:17" x14ac:dyDescent="0.25">
      <c r="A16" s="5">
        <v>6</v>
      </c>
      <c r="B16" s="7" t="s">
        <v>354</v>
      </c>
      <c r="C16" s="9">
        <v>0</v>
      </c>
      <c r="D16" s="9">
        <v>1051479977</v>
      </c>
      <c r="E16" s="9">
        <v>987373</v>
      </c>
      <c r="F16" s="9">
        <v>0</v>
      </c>
      <c r="G16" s="9">
        <v>1052467350</v>
      </c>
      <c r="H16" s="9">
        <v>0</v>
      </c>
      <c r="I16" s="17">
        <v>0</v>
      </c>
      <c r="J16" s="7" t="s">
        <v>16</v>
      </c>
      <c r="K16" s="7" t="s">
        <v>16</v>
      </c>
      <c r="L16" s="7" t="s">
        <v>471</v>
      </c>
      <c r="M16" s="5">
        <v>0</v>
      </c>
      <c r="N16" s="7"/>
      <c r="O16" s="5">
        <v>0</v>
      </c>
      <c r="P16" s="9">
        <v>0</v>
      </c>
      <c r="Q16" s="9">
        <v>0</v>
      </c>
    </row>
    <row r="17" spans="1:17" x14ac:dyDescent="0.25">
      <c r="A17" s="5">
        <v>6</v>
      </c>
      <c r="B17" s="7" t="s">
        <v>355</v>
      </c>
      <c r="C17" s="9">
        <v>0</v>
      </c>
      <c r="D17" s="9">
        <v>134984156</v>
      </c>
      <c r="E17" s="9">
        <v>33209880</v>
      </c>
      <c r="F17" s="9">
        <v>0</v>
      </c>
      <c r="G17" s="9">
        <v>168194036</v>
      </c>
      <c r="H17" s="9">
        <v>168194035</v>
      </c>
      <c r="I17" s="17">
        <v>0.99999999405448603</v>
      </c>
      <c r="J17" s="7" t="s">
        <v>16</v>
      </c>
      <c r="K17" s="7" t="s">
        <v>16</v>
      </c>
      <c r="L17" s="7" t="s">
        <v>472</v>
      </c>
      <c r="M17" s="5">
        <v>0</v>
      </c>
      <c r="N17" s="7" t="s">
        <v>170</v>
      </c>
      <c r="O17" s="28">
        <v>1</v>
      </c>
      <c r="P17" s="9">
        <v>-168194035</v>
      </c>
      <c r="Q17" s="9">
        <v>0</v>
      </c>
    </row>
    <row r="18" spans="1:17" x14ac:dyDescent="0.25">
      <c r="A18" s="5">
        <v>6</v>
      </c>
      <c r="B18" s="7" t="s">
        <v>20</v>
      </c>
      <c r="C18" s="9">
        <v>0</v>
      </c>
      <c r="D18" s="9">
        <v>193774459</v>
      </c>
      <c r="E18" s="9">
        <v>0</v>
      </c>
      <c r="F18" s="9">
        <v>0</v>
      </c>
      <c r="G18" s="9">
        <v>193774459</v>
      </c>
      <c r="H18" s="9">
        <v>0</v>
      </c>
      <c r="I18" s="17">
        <v>0</v>
      </c>
      <c r="J18" s="7" t="s">
        <v>16</v>
      </c>
      <c r="K18" s="7" t="s">
        <v>16</v>
      </c>
      <c r="L18" s="7" t="s">
        <v>21</v>
      </c>
      <c r="M18" s="5">
        <v>0</v>
      </c>
      <c r="N18" s="7"/>
      <c r="O18" s="5">
        <v>0</v>
      </c>
      <c r="P18" s="9">
        <v>0</v>
      </c>
      <c r="Q18" s="9">
        <v>0</v>
      </c>
    </row>
    <row r="19" spans="1:17" x14ac:dyDescent="0.25">
      <c r="A19" s="5">
        <v>6</v>
      </c>
      <c r="B19" s="7" t="s">
        <v>22</v>
      </c>
      <c r="C19" s="9">
        <v>0</v>
      </c>
      <c r="D19" s="9">
        <v>329304430</v>
      </c>
      <c r="E19" s="9">
        <v>500995637</v>
      </c>
      <c r="F19" s="9">
        <v>0</v>
      </c>
      <c r="G19" s="9">
        <v>830300067</v>
      </c>
      <c r="H19" s="9">
        <v>0</v>
      </c>
      <c r="I19" s="17">
        <v>0</v>
      </c>
      <c r="J19" s="7" t="s">
        <v>16</v>
      </c>
      <c r="K19" s="7" t="s">
        <v>16</v>
      </c>
      <c r="L19" s="7" t="s">
        <v>23</v>
      </c>
      <c r="M19" s="5">
        <v>0</v>
      </c>
      <c r="N19" s="7"/>
      <c r="O19" s="5">
        <v>0</v>
      </c>
      <c r="P19" s="9">
        <v>0</v>
      </c>
      <c r="Q19" s="9">
        <v>0</v>
      </c>
    </row>
    <row r="20" spans="1:17" x14ac:dyDescent="0.25">
      <c r="A20" s="5">
        <v>6</v>
      </c>
      <c r="B20" s="7" t="s">
        <v>356</v>
      </c>
      <c r="C20" s="9">
        <v>0</v>
      </c>
      <c r="D20" s="9">
        <v>22016626</v>
      </c>
      <c r="E20" s="9">
        <v>424168215</v>
      </c>
      <c r="F20" s="9">
        <v>0</v>
      </c>
      <c r="G20" s="9">
        <v>446184841</v>
      </c>
      <c r="H20" s="9">
        <v>0</v>
      </c>
      <c r="I20" s="17">
        <v>0</v>
      </c>
      <c r="J20" s="7" t="s">
        <v>16</v>
      </c>
      <c r="K20" s="7" t="s">
        <v>16</v>
      </c>
      <c r="L20" s="7" t="s">
        <v>473</v>
      </c>
      <c r="M20" s="5">
        <v>0</v>
      </c>
      <c r="N20" s="7"/>
      <c r="O20" s="5">
        <v>0</v>
      </c>
      <c r="P20" s="9">
        <v>0</v>
      </c>
      <c r="Q20" s="9">
        <v>0</v>
      </c>
    </row>
    <row r="21" spans="1:17" x14ac:dyDescent="0.25">
      <c r="A21" s="5">
        <v>6</v>
      </c>
      <c r="B21" s="7" t="s">
        <v>357</v>
      </c>
      <c r="C21" s="9">
        <v>0</v>
      </c>
      <c r="D21" s="9">
        <v>28496044</v>
      </c>
      <c r="E21" s="9">
        <v>651467952</v>
      </c>
      <c r="F21" s="9">
        <v>0</v>
      </c>
      <c r="G21" s="9">
        <v>679963996</v>
      </c>
      <c r="H21" s="9">
        <v>679963994</v>
      </c>
      <c r="I21" s="17">
        <v>0.99999999705866782</v>
      </c>
      <c r="J21" s="7" t="s">
        <v>16</v>
      </c>
      <c r="K21" s="7" t="s">
        <v>16</v>
      </c>
      <c r="L21" s="7" t="s">
        <v>474</v>
      </c>
      <c r="M21" s="5">
        <v>0</v>
      </c>
      <c r="N21" s="7"/>
      <c r="O21" s="5">
        <v>0</v>
      </c>
      <c r="P21" s="9">
        <v>0</v>
      </c>
      <c r="Q21" s="9">
        <v>0</v>
      </c>
    </row>
    <row r="22" spans="1:17" x14ac:dyDescent="0.25">
      <c r="A22" s="5">
        <v>6</v>
      </c>
      <c r="B22" s="7" t="s">
        <v>358</v>
      </c>
      <c r="C22" s="9">
        <v>0</v>
      </c>
      <c r="D22" s="9">
        <v>0</v>
      </c>
      <c r="E22" s="9">
        <v>5692047</v>
      </c>
      <c r="F22" s="9">
        <v>0</v>
      </c>
      <c r="G22" s="9">
        <v>5692047</v>
      </c>
      <c r="H22" s="9">
        <v>5692047</v>
      </c>
      <c r="I22" s="17">
        <v>1</v>
      </c>
      <c r="J22" s="7" t="s">
        <v>16</v>
      </c>
      <c r="K22" s="7" t="s">
        <v>16</v>
      </c>
      <c r="L22" s="7" t="s">
        <v>475</v>
      </c>
      <c r="M22" s="5">
        <v>0</v>
      </c>
      <c r="N22" s="7"/>
      <c r="O22" s="5">
        <v>0</v>
      </c>
      <c r="P22" s="9">
        <v>0</v>
      </c>
      <c r="Q22" s="9">
        <v>0</v>
      </c>
    </row>
    <row r="23" spans="1:17" x14ac:dyDescent="0.25">
      <c r="A23" s="5">
        <v>6</v>
      </c>
      <c r="B23" s="7" t="s">
        <v>24</v>
      </c>
      <c r="C23" s="9">
        <v>0</v>
      </c>
      <c r="D23" s="9">
        <v>685851607</v>
      </c>
      <c r="E23" s="9">
        <v>1050836188</v>
      </c>
      <c r="F23" s="9">
        <v>0</v>
      </c>
      <c r="G23" s="9">
        <v>1736687795</v>
      </c>
      <c r="H23" s="9">
        <v>1736687794</v>
      </c>
      <c r="I23" s="17">
        <v>0.99999999942419127</v>
      </c>
      <c r="J23" s="7" t="s">
        <v>16</v>
      </c>
      <c r="K23" s="7" t="s">
        <v>16</v>
      </c>
      <c r="L23" s="7" t="s">
        <v>25</v>
      </c>
      <c r="M23" s="5">
        <v>0</v>
      </c>
      <c r="N23" s="7"/>
      <c r="O23" s="5">
        <v>0</v>
      </c>
      <c r="P23" s="9">
        <v>0</v>
      </c>
      <c r="Q23" s="9">
        <v>0</v>
      </c>
    </row>
    <row r="24" spans="1:17" x14ac:dyDescent="0.25">
      <c r="A24" s="5">
        <v>6</v>
      </c>
      <c r="B24" s="7" t="s">
        <v>359</v>
      </c>
      <c r="C24" s="9">
        <v>0</v>
      </c>
      <c r="D24" s="9">
        <v>1533918</v>
      </c>
      <c r="E24" s="9">
        <v>0</v>
      </c>
      <c r="F24" s="9">
        <v>0</v>
      </c>
      <c r="G24" s="9">
        <v>1533918</v>
      </c>
      <c r="H24" s="9">
        <v>1533918</v>
      </c>
      <c r="I24" s="17">
        <v>1</v>
      </c>
      <c r="J24" s="7" t="s">
        <v>16</v>
      </c>
      <c r="K24" s="7" t="s">
        <v>16</v>
      </c>
      <c r="L24" s="7" t="s">
        <v>476</v>
      </c>
      <c r="M24" s="5">
        <v>0</v>
      </c>
      <c r="N24" s="7"/>
      <c r="O24" s="5">
        <v>0</v>
      </c>
      <c r="P24" s="9">
        <v>0</v>
      </c>
      <c r="Q24" s="9">
        <v>0</v>
      </c>
    </row>
    <row r="25" spans="1:17" x14ac:dyDescent="0.25">
      <c r="A25" s="5">
        <v>6</v>
      </c>
      <c r="B25" s="7" t="s">
        <v>26</v>
      </c>
      <c r="C25" s="9">
        <v>0</v>
      </c>
      <c r="D25" s="9">
        <v>46965095</v>
      </c>
      <c r="E25" s="9">
        <v>7523522</v>
      </c>
      <c r="F25" s="9">
        <v>0</v>
      </c>
      <c r="G25" s="9">
        <v>54488617</v>
      </c>
      <c r="H25" s="9">
        <v>54488620</v>
      </c>
      <c r="I25" s="17">
        <v>1.0000000550573709</v>
      </c>
      <c r="J25" s="7" t="s">
        <v>16</v>
      </c>
      <c r="K25" s="7" t="s">
        <v>16</v>
      </c>
      <c r="L25" s="7" t="s">
        <v>27</v>
      </c>
      <c r="M25" s="5">
        <v>0</v>
      </c>
      <c r="N25" s="7"/>
      <c r="O25" s="5">
        <v>0</v>
      </c>
      <c r="P25" s="9">
        <v>0</v>
      </c>
      <c r="Q25" s="9">
        <v>0</v>
      </c>
    </row>
    <row r="26" spans="1:17" x14ac:dyDescent="0.25">
      <c r="A26" s="5">
        <v>6</v>
      </c>
      <c r="B26" s="7" t="s">
        <v>360</v>
      </c>
      <c r="C26" s="9">
        <v>0</v>
      </c>
      <c r="D26" s="9">
        <v>2555079</v>
      </c>
      <c r="E26" s="9">
        <v>0</v>
      </c>
      <c r="F26" s="9">
        <v>0</v>
      </c>
      <c r="G26" s="9">
        <v>2555079</v>
      </c>
      <c r="H26" s="9">
        <v>2555080</v>
      </c>
      <c r="I26" s="17">
        <v>1.0000003913773312</v>
      </c>
      <c r="J26" s="7" t="s">
        <v>16</v>
      </c>
      <c r="K26" s="7" t="s">
        <v>16</v>
      </c>
      <c r="L26" s="7" t="s">
        <v>477</v>
      </c>
      <c r="M26" s="5">
        <v>0</v>
      </c>
      <c r="N26" s="7"/>
      <c r="O26" s="5">
        <v>0</v>
      </c>
      <c r="P26" s="9">
        <v>0</v>
      </c>
      <c r="Q26" s="9">
        <v>0</v>
      </c>
    </row>
    <row r="27" spans="1:17" x14ac:dyDescent="0.25">
      <c r="A27" s="5">
        <v>6</v>
      </c>
      <c r="B27" s="7" t="s">
        <v>361</v>
      </c>
      <c r="C27" s="9">
        <v>0</v>
      </c>
      <c r="D27" s="9">
        <v>0</v>
      </c>
      <c r="E27" s="9">
        <v>9772956</v>
      </c>
      <c r="F27" s="9">
        <v>0</v>
      </c>
      <c r="G27" s="9">
        <v>9772956</v>
      </c>
      <c r="H27" s="9">
        <v>9772954</v>
      </c>
      <c r="I27" s="17">
        <v>0.99999979535362693</v>
      </c>
      <c r="J27" s="7" t="s">
        <v>16</v>
      </c>
      <c r="K27" s="7" t="s">
        <v>16</v>
      </c>
      <c r="L27" s="7" t="s">
        <v>478</v>
      </c>
      <c r="M27" s="5">
        <v>0</v>
      </c>
      <c r="N27" s="7"/>
      <c r="O27" s="5">
        <v>0</v>
      </c>
      <c r="P27" s="9">
        <v>0</v>
      </c>
      <c r="Q27" s="9">
        <v>0</v>
      </c>
    </row>
    <row r="28" spans="1:17" x14ac:dyDescent="0.25">
      <c r="A28" s="5">
        <v>6</v>
      </c>
      <c r="B28" s="7" t="s">
        <v>28</v>
      </c>
      <c r="C28" s="9">
        <v>0</v>
      </c>
      <c r="D28" s="9">
        <v>280212988</v>
      </c>
      <c r="E28" s="9">
        <v>748002</v>
      </c>
      <c r="F28" s="9">
        <v>0</v>
      </c>
      <c r="G28" s="9">
        <v>280960990</v>
      </c>
      <c r="H28" s="9">
        <v>0</v>
      </c>
      <c r="I28" s="17">
        <v>0</v>
      </c>
      <c r="J28" s="7" t="s">
        <v>16</v>
      </c>
      <c r="K28" s="7" t="s">
        <v>16</v>
      </c>
      <c r="L28" s="7" t="s">
        <v>29</v>
      </c>
      <c r="M28" s="5">
        <v>0</v>
      </c>
      <c r="N28" s="7"/>
      <c r="O28" s="5">
        <v>0</v>
      </c>
      <c r="P28" s="9">
        <v>0</v>
      </c>
      <c r="Q28" s="9">
        <v>0</v>
      </c>
    </row>
    <row r="29" spans="1:17" x14ac:dyDescent="0.25">
      <c r="A29" s="5">
        <v>6</v>
      </c>
      <c r="B29" s="7" t="s">
        <v>363</v>
      </c>
      <c r="C29" s="9">
        <v>0</v>
      </c>
      <c r="D29" s="9">
        <v>8298039</v>
      </c>
      <c r="E29" s="9">
        <v>0</v>
      </c>
      <c r="F29" s="9">
        <v>0</v>
      </c>
      <c r="G29" s="9">
        <v>8298039</v>
      </c>
      <c r="H29" s="9">
        <v>8298039</v>
      </c>
      <c r="I29" s="17">
        <v>1</v>
      </c>
      <c r="J29" s="7" t="s">
        <v>16</v>
      </c>
      <c r="K29" s="7" t="s">
        <v>16</v>
      </c>
      <c r="L29" s="7" t="s">
        <v>480</v>
      </c>
      <c r="M29" s="5">
        <v>0</v>
      </c>
      <c r="N29" s="7"/>
      <c r="O29" s="5">
        <v>0</v>
      </c>
      <c r="P29" s="9">
        <v>0</v>
      </c>
      <c r="Q29" s="9">
        <v>0</v>
      </c>
    </row>
    <row r="30" spans="1:17" x14ac:dyDescent="0.25">
      <c r="A30" s="5">
        <v>6</v>
      </c>
      <c r="B30" s="7" t="s">
        <v>30</v>
      </c>
      <c r="C30" s="9">
        <v>0</v>
      </c>
      <c r="D30" s="9">
        <v>437032082</v>
      </c>
      <c r="E30" s="9">
        <v>3437009566</v>
      </c>
      <c r="F30" s="9">
        <v>0</v>
      </c>
      <c r="G30" s="9">
        <v>3874041648</v>
      </c>
      <c r="H30" s="9">
        <v>3639580029.6501436</v>
      </c>
      <c r="I30" s="17">
        <v>0.9394788080115507</v>
      </c>
      <c r="J30" s="7" t="s">
        <v>31</v>
      </c>
      <c r="K30" s="7" t="s">
        <v>31</v>
      </c>
      <c r="L30" s="7" t="s">
        <v>32</v>
      </c>
      <c r="M30" s="5">
        <v>0</v>
      </c>
      <c r="N30" s="7" t="s">
        <v>170</v>
      </c>
      <c r="O30" s="28">
        <v>1</v>
      </c>
      <c r="P30" s="9">
        <v>-3639580029.6501436</v>
      </c>
      <c r="Q30" s="9">
        <v>0</v>
      </c>
    </row>
    <row r="31" spans="1:17" x14ac:dyDescent="0.25">
      <c r="A31" s="5">
        <v>6</v>
      </c>
      <c r="B31" s="7" t="s">
        <v>364</v>
      </c>
      <c r="C31" s="9">
        <v>0</v>
      </c>
      <c r="D31" s="9">
        <v>10494893</v>
      </c>
      <c r="E31" s="9">
        <v>1372863330</v>
      </c>
      <c r="F31" s="9">
        <v>0</v>
      </c>
      <c r="G31" s="9">
        <v>1383358223</v>
      </c>
      <c r="H31" s="9">
        <v>1383358226</v>
      </c>
      <c r="I31" s="17">
        <v>1.0000000021686357</v>
      </c>
      <c r="J31" s="7" t="s">
        <v>31</v>
      </c>
      <c r="K31" s="7" t="s">
        <v>31</v>
      </c>
      <c r="L31" s="7" t="s">
        <v>481</v>
      </c>
      <c r="M31" s="5">
        <v>0</v>
      </c>
      <c r="N31" s="7"/>
      <c r="O31" s="5">
        <v>0</v>
      </c>
      <c r="P31" s="9">
        <v>0</v>
      </c>
      <c r="Q31" s="9">
        <v>0</v>
      </c>
    </row>
    <row r="32" spans="1:17" x14ac:dyDescent="0.25">
      <c r="A32" s="5">
        <v>6</v>
      </c>
      <c r="B32" s="7" t="s">
        <v>365</v>
      </c>
      <c r="C32" s="9">
        <v>0</v>
      </c>
      <c r="D32" s="9">
        <v>0</v>
      </c>
      <c r="E32" s="9">
        <v>217913990</v>
      </c>
      <c r="F32" s="9">
        <v>0</v>
      </c>
      <c r="G32" s="9">
        <v>217913990</v>
      </c>
      <c r="H32" s="9">
        <v>217913990</v>
      </c>
      <c r="I32" s="17">
        <v>1</v>
      </c>
      <c r="J32" s="7" t="s">
        <v>31</v>
      </c>
      <c r="K32" s="7" t="s">
        <v>31</v>
      </c>
      <c r="L32" s="7" t="s">
        <v>482</v>
      </c>
      <c r="M32" s="5">
        <v>0</v>
      </c>
      <c r="N32" s="7"/>
      <c r="O32" s="5">
        <v>0</v>
      </c>
      <c r="P32" s="9">
        <v>0</v>
      </c>
      <c r="Q32" s="9">
        <v>0</v>
      </c>
    </row>
    <row r="33" spans="1:17" x14ac:dyDescent="0.25">
      <c r="A33" s="5">
        <v>6</v>
      </c>
      <c r="B33" s="7" t="s">
        <v>366</v>
      </c>
      <c r="C33" s="9">
        <v>0</v>
      </c>
      <c r="D33" s="9">
        <v>2064751</v>
      </c>
      <c r="E33" s="9">
        <v>145732</v>
      </c>
      <c r="F33" s="9">
        <v>0</v>
      </c>
      <c r="G33" s="9">
        <v>2210483</v>
      </c>
      <c r="H33" s="9">
        <v>2210483</v>
      </c>
      <c r="I33" s="17">
        <v>1</v>
      </c>
      <c r="J33" s="7" t="s">
        <v>31</v>
      </c>
      <c r="K33" s="7" t="s">
        <v>31</v>
      </c>
      <c r="L33" s="7" t="s">
        <v>483</v>
      </c>
      <c r="M33" s="5">
        <v>0</v>
      </c>
      <c r="N33" s="7"/>
      <c r="O33" s="5">
        <v>0</v>
      </c>
      <c r="P33" s="9">
        <v>0</v>
      </c>
      <c r="Q33" s="9">
        <v>0</v>
      </c>
    </row>
    <row r="34" spans="1:17" x14ac:dyDescent="0.25">
      <c r="A34" s="5">
        <v>6</v>
      </c>
      <c r="B34" s="7" t="s">
        <v>33</v>
      </c>
      <c r="C34" s="9">
        <v>0</v>
      </c>
      <c r="D34" s="9">
        <v>85901055</v>
      </c>
      <c r="E34" s="9">
        <v>914956056</v>
      </c>
      <c r="F34" s="9">
        <v>0</v>
      </c>
      <c r="G34" s="9">
        <v>1000857111</v>
      </c>
      <c r="H34" s="9">
        <v>1000857108</v>
      </c>
      <c r="I34" s="17">
        <v>0.99999999700256914</v>
      </c>
      <c r="J34" s="7" t="s">
        <v>31</v>
      </c>
      <c r="K34" s="7" t="s">
        <v>31</v>
      </c>
      <c r="L34" s="7" t="s">
        <v>34</v>
      </c>
      <c r="M34" s="5">
        <v>0</v>
      </c>
      <c r="N34" s="7"/>
      <c r="O34" s="5">
        <v>0</v>
      </c>
      <c r="P34" s="9">
        <v>0</v>
      </c>
      <c r="Q34" s="9">
        <v>0</v>
      </c>
    </row>
    <row r="35" spans="1:17" x14ac:dyDescent="0.25">
      <c r="A35" s="5">
        <v>6</v>
      </c>
      <c r="B35" s="7" t="s">
        <v>367</v>
      </c>
      <c r="C35" s="9">
        <v>0</v>
      </c>
      <c r="D35" s="9">
        <v>50076401</v>
      </c>
      <c r="E35" s="9">
        <v>1292182645</v>
      </c>
      <c r="F35" s="9">
        <v>0</v>
      </c>
      <c r="G35" s="9">
        <v>1342259046</v>
      </c>
      <c r="H35" s="9">
        <v>1311971388.3498564</v>
      </c>
      <c r="I35" s="17">
        <v>0.97743531120881444</v>
      </c>
      <c r="J35" s="7" t="s">
        <v>31</v>
      </c>
      <c r="K35" s="7" t="s">
        <v>31</v>
      </c>
      <c r="L35" s="7" t="s">
        <v>484</v>
      </c>
      <c r="M35" s="5">
        <v>0</v>
      </c>
      <c r="N35" s="7"/>
      <c r="O35" s="5">
        <v>0</v>
      </c>
      <c r="P35" s="9">
        <v>0</v>
      </c>
      <c r="Q35" s="9">
        <v>0</v>
      </c>
    </row>
    <row r="36" spans="1:17" x14ac:dyDescent="0.25">
      <c r="A36" s="5">
        <v>6</v>
      </c>
      <c r="B36" s="7" t="s">
        <v>370</v>
      </c>
      <c r="C36" s="9">
        <v>0</v>
      </c>
      <c r="D36" s="9">
        <v>0</v>
      </c>
      <c r="E36" s="9">
        <v>20061212</v>
      </c>
      <c r="F36" s="9">
        <v>0</v>
      </c>
      <c r="G36" s="9">
        <v>20061212</v>
      </c>
      <c r="H36" s="9">
        <v>0</v>
      </c>
      <c r="I36" s="17">
        <v>0</v>
      </c>
      <c r="J36" s="7" t="s">
        <v>369</v>
      </c>
      <c r="K36" s="7" t="s">
        <v>369</v>
      </c>
      <c r="L36" s="7" t="s">
        <v>486</v>
      </c>
      <c r="M36" s="5">
        <v>0</v>
      </c>
      <c r="N36" s="7"/>
      <c r="O36" s="5">
        <v>0</v>
      </c>
      <c r="P36" s="9">
        <v>0</v>
      </c>
      <c r="Q36" s="9">
        <v>0</v>
      </c>
    </row>
    <row r="37" spans="1:17" x14ac:dyDescent="0.25">
      <c r="A37" s="5">
        <v>6</v>
      </c>
      <c r="B37" s="7" t="s">
        <v>374</v>
      </c>
      <c r="C37" s="9">
        <v>0</v>
      </c>
      <c r="D37" s="9">
        <v>505311</v>
      </c>
      <c r="E37" s="9">
        <v>0</v>
      </c>
      <c r="F37" s="9">
        <v>0</v>
      </c>
      <c r="G37" s="9">
        <v>505311</v>
      </c>
      <c r="H37" s="9">
        <v>0</v>
      </c>
      <c r="I37" s="17">
        <v>0</v>
      </c>
      <c r="J37" s="7" t="s">
        <v>16</v>
      </c>
      <c r="K37" s="7" t="s">
        <v>16</v>
      </c>
      <c r="L37" s="7" t="s">
        <v>467</v>
      </c>
      <c r="M37" s="5">
        <v>0</v>
      </c>
      <c r="N37" s="7"/>
      <c r="O37" s="5">
        <v>0</v>
      </c>
      <c r="P37" s="9">
        <v>0</v>
      </c>
      <c r="Q37" s="9">
        <v>0</v>
      </c>
    </row>
    <row r="38" spans="1:17" x14ac:dyDescent="0.25">
      <c r="A38" s="5">
        <v>6</v>
      </c>
      <c r="B38" s="7" t="s">
        <v>375</v>
      </c>
      <c r="C38" s="9">
        <v>0</v>
      </c>
      <c r="D38" s="9">
        <v>0</v>
      </c>
      <c r="E38" s="9">
        <v>123256141</v>
      </c>
      <c r="F38" s="9">
        <v>0</v>
      </c>
      <c r="G38" s="9">
        <v>123256141</v>
      </c>
      <c r="H38" s="9">
        <v>123256141</v>
      </c>
      <c r="I38" s="17">
        <v>1</v>
      </c>
      <c r="J38" s="7" t="s">
        <v>16</v>
      </c>
      <c r="K38" s="7" t="s">
        <v>16</v>
      </c>
      <c r="L38" s="7" t="s">
        <v>488</v>
      </c>
      <c r="M38" s="5">
        <v>0</v>
      </c>
      <c r="N38" s="7"/>
      <c r="O38" s="5">
        <v>0</v>
      </c>
      <c r="P38" s="9">
        <v>0</v>
      </c>
      <c r="Q38" s="9">
        <v>0</v>
      </c>
    </row>
    <row r="39" spans="1:17" x14ac:dyDescent="0.25">
      <c r="A39" s="5">
        <v>9</v>
      </c>
      <c r="B39" s="7" t="s">
        <v>377</v>
      </c>
      <c r="C39" s="9">
        <v>0</v>
      </c>
      <c r="D39" s="9">
        <v>1290345</v>
      </c>
      <c r="E39" s="9">
        <v>0</v>
      </c>
      <c r="F39" s="9">
        <v>0</v>
      </c>
      <c r="G39" s="9">
        <v>1290345</v>
      </c>
      <c r="H39" s="9">
        <v>1290345</v>
      </c>
      <c r="I39" s="17">
        <v>1</v>
      </c>
      <c r="J39" s="7" t="s">
        <v>16</v>
      </c>
      <c r="K39" s="7" t="s">
        <v>490</v>
      </c>
      <c r="L39" s="7" t="s">
        <v>462</v>
      </c>
      <c r="M39" s="5">
        <v>0</v>
      </c>
      <c r="N39" s="7"/>
      <c r="O39" s="5">
        <v>0</v>
      </c>
      <c r="P39" s="9">
        <v>0</v>
      </c>
      <c r="Q39" s="9">
        <v>0</v>
      </c>
    </row>
    <row r="40" spans="1:17" x14ac:dyDescent="0.25">
      <c r="A40" s="5">
        <v>9</v>
      </c>
      <c r="B40" s="7" t="s">
        <v>378</v>
      </c>
      <c r="C40" s="9">
        <v>0</v>
      </c>
      <c r="D40" s="9">
        <v>2623170</v>
      </c>
      <c r="E40" s="9">
        <v>66738312</v>
      </c>
      <c r="F40" s="9">
        <v>0</v>
      </c>
      <c r="G40" s="9">
        <v>69361482</v>
      </c>
      <c r="H40" s="9">
        <v>0</v>
      </c>
      <c r="I40" s="17">
        <v>0</v>
      </c>
      <c r="J40" s="7" t="s">
        <v>16</v>
      </c>
      <c r="K40" s="7" t="s">
        <v>491</v>
      </c>
      <c r="L40" s="7" t="s">
        <v>462</v>
      </c>
      <c r="M40" s="5">
        <v>0</v>
      </c>
      <c r="N40" s="7"/>
      <c r="O40" s="5">
        <v>0</v>
      </c>
      <c r="P40" s="9">
        <v>0</v>
      </c>
      <c r="Q40" s="9">
        <v>0</v>
      </c>
    </row>
    <row r="41" spans="1:17" x14ac:dyDescent="0.25">
      <c r="A41" s="5">
        <v>9</v>
      </c>
      <c r="B41" s="7" t="s">
        <v>379</v>
      </c>
      <c r="C41" s="9">
        <v>0</v>
      </c>
      <c r="D41" s="9">
        <v>0</v>
      </c>
      <c r="E41" s="9">
        <v>64057636</v>
      </c>
      <c r="F41" s="9">
        <v>0</v>
      </c>
      <c r="G41" s="9">
        <v>64057636</v>
      </c>
      <c r="H41" s="9">
        <v>64057636</v>
      </c>
      <c r="I41" s="17">
        <v>1</v>
      </c>
      <c r="J41" s="7" t="s">
        <v>16</v>
      </c>
      <c r="K41" s="7" t="s">
        <v>492</v>
      </c>
      <c r="L41" s="7" t="s">
        <v>464</v>
      </c>
      <c r="M41" s="5">
        <v>0</v>
      </c>
      <c r="N41" s="7"/>
      <c r="O41" s="5">
        <v>0</v>
      </c>
      <c r="P41" s="9">
        <v>0</v>
      </c>
      <c r="Q41" s="9">
        <v>0</v>
      </c>
    </row>
    <row r="42" spans="1:17" x14ac:dyDescent="0.25">
      <c r="A42" s="5">
        <v>9</v>
      </c>
      <c r="B42" s="7" t="s">
        <v>380</v>
      </c>
      <c r="C42" s="9">
        <v>0</v>
      </c>
      <c r="D42" s="9">
        <v>0</v>
      </c>
      <c r="E42" s="9">
        <v>26207488</v>
      </c>
      <c r="F42" s="9">
        <v>0</v>
      </c>
      <c r="G42" s="9">
        <v>26207488</v>
      </c>
      <c r="H42" s="9">
        <v>26207488</v>
      </c>
      <c r="I42" s="17">
        <v>1</v>
      </c>
      <c r="J42" s="7" t="s">
        <v>16</v>
      </c>
      <c r="K42" s="7" t="s">
        <v>493</v>
      </c>
      <c r="L42" s="7" t="s">
        <v>465</v>
      </c>
      <c r="M42" s="5">
        <v>0</v>
      </c>
      <c r="N42" s="7"/>
      <c r="O42" s="5">
        <v>0</v>
      </c>
      <c r="P42" s="9">
        <v>0</v>
      </c>
      <c r="Q42" s="9">
        <v>0</v>
      </c>
    </row>
    <row r="43" spans="1:17" x14ac:dyDescent="0.25">
      <c r="A43" s="5">
        <v>9</v>
      </c>
      <c r="B43" s="7" t="s">
        <v>381</v>
      </c>
      <c r="C43" s="9">
        <v>0</v>
      </c>
      <c r="D43" s="9">
        <v>14834326</v>
      </c>
      <c r="E43" s="9">
        <v>0</v>
      </c>
      <c r="F43" s="9">
        <v>0</v>
      </c>
      <c r="G43" s="9">
        <v>14834326</v>
      </c>
      <c r="H43" s="9">
        <v>14834326</v>
      </c>
      <c r="I43" s="17">
        <v>1</v>
      </c>
      <c r="J43" s="7" t="s">
        <v>16</v>
      </c>
      <c r="K43" s="7" t="s">
        <v>494</v>
      </c>
      <c r="L43" s="7" t="s">
        <v>466</v>
      </c>
      <c r="M43" s="5">
        <v>0</v>
      </c>
      <c r="N43" s="7"/>
      <c r="O43" s="5">
        <v>0</v>
      </c>
      <c r="P43" s="9">
        <v>0</v>
      </c>
      <c r="Q43" s="9">
        <v>0</v>
      </c>
    </row>
    <row r="44" spans="1:17" x14ac:dyDescent="0.25">
      <c r="A44" s="5">
        <v>9</v>
      </c>
      <c r="B44" s="7" t="s">
        <v>382</v>
      </c>
      <c r="C44" s="9">
        <v>0</v>
      </c>
      <c r="D44" s="9">
        <v>118871</v>
      </c>
      <c r="E44" s="9">
        <v>0</v>
      </c>
      <c r="F44" s="9">
        <v>0</v>
      </c>
      <c r="G44" s="9">
        <v>118871</v>
      </c>
      <c r="H44" s="9">
        <v>0</v>
      </c>
      <c r="I44" s="17">
        <v>0</v>
      </c>
      <c r="J44" s="7" t="s">
        <v>16</v>
      </c>
      <c r="K44" s="7" t="s">
        <v>495</v>
      </c>
      <c r="L44" s="7" t="s">
        <v>468</v>
      </c>
      <c r="M44" s="5">
        <v>0</v>
      </c>
      <c r="N44" s="7"/>
      <c r="O44" s="5">
        <v>0</v>
      </c>
      <c r="P44" s="9">
        <v>0</v>
      </c>
      <c r="Q44" s="9">
        <v>0</v>
      </c>
    </row>
    <row r="45" spans="1:17" x14ac:dyDescent="0.25">
      <c r="A45" s="5">
        <v>9</v>
      </c>
      <c r="B45" s="7" t="s">
        <v>383</v>
      </c>
      <c r="C45" s="9">
        <v>0</v>
      </c>
      <c r="D45" s="9">
        <v>4153951</v>
      </c>
      <c r="E45" s="9">
        <v>0</v>
      </c>
      <c r="F45" s="9">
        <v>0</v>
      </c>
      <c r="G45" s="9">
        <v>4153951</v>
      </c>
      <c r="H45" s="9">
        <v>0</v>
      </c>
      <c r="I45" s="17">
        <v>0</v>
      </c>
      <c r="J45" s="7" t="s">
        <v>16</v>
      </c>
      <c r="K45" s="7" t="s">
        <v>496</v>
      </c>
      <c r="L45" s="7" t="s">
        <v>469</v>
      </c>
      <c r="M45" s="5">
        <v>0</v>
      </c>
      <c r="N45" s="7"/>
      <c r="O45" s="5">
        <v>0</v>
      </c>
      <c r="P45" s="9">
        <v>0</v>
      </c>
      <c r="Q45" s="9">
        <v>0</v>
      </c>
    </row>
    <row r="46" spans="1:17" x14ac:dyDescent="0.25">
      <c r="A46" s="5">
        <v>9</v>
      </c>
      <c r="B46" s="7" t="s">
        <v>385</v>
      </c>
      <c r="C46" s="9">
        <v>0</v>
      </c>
      <c r="D46" s="9">
        <v>11454371</v>
      </c>
      <c r="E46" s="9">
        <v>0</v>
      </c>
      <c r="F46" s="9">
        <v>0</v>
      </c>
      <c r="G46" s="9">
        <v>11454371</v>
      </c>
      <c r="H46" s="9">
        <v>0</v>
      </c>
      <c r="I46" s="17">
        <v>0</v>
      </c>
      <c r="J46" s="7" t="s">
        <v>16</v>
      </c>
      <c r="K46" s="7" t="s">
        <v>498</v>
      </c>
      <c r="L46" s="7" t="s">
        <v>471</v>
      </c>
      <c r="M46" s="5">
        <v>0</v>
      </c>
      <c r="N46" s="7"/>
      <c r="O46" s="5">
        <v>0</v>
      </c>
      <c r="P46" s="9">
        <v>0</v>
      </c>
      <c r="Q46" s="9">
        <v>0</v>
      </c>
    </row>
    <row r="47" spans="1:17" x14ac:dyDescent="0.25">
      <c r="A47" s="5">
        <v>9</v>
      </c>
      <c r="B47" s="7" t="s">
        <v>386</v>
      </c>
      <c r="C47" s="9">
        <v>0</v>
      </c>
      <c r="D47" s="9">
        <v>10503044</v>
      </c>
      <c r="E47" s="9">
        <v>61557013</v>
      </c>
      <c r="F47" s="9">
        <v>0</v>
      </c>
      <c r="G47" s="9">
        <v>72060057</v>
      </c>
      <c r="H47" s="9">
        <v>0</v>
      </c>
      <c r="I47" s="17">
        <v>0</v>
      </c>
      <c r="J47" s="7" t="s">
        <v>16</v>
      </c>
      <c r="K47" s="7" t="s">
        <v>499</v>
      </c>
      <c r="L47" s="7" t="s">
        <v>472</v>
      </c>
      <c r="M47" s="5">
        <v>0</v>
      </c>
      <c r="N47" s="7"/>
      <c r="O47" s="5">
        <v>0</v>
      </c>
      <c r="P47" s="9">
        <v>0</v>
      </c>
      <c r="Q47" s="9">
        <v>0</v>
      </c>
    </row>
    <row r="48" spans="1:17" x14ac:dyDescent="0.25">
      <c r="A48" s="5">
        <v>9</v>
      </c>
      <c r="B48" s="7" t="s">
        <v>387</v>
      </c>
      <c r="C48" s="9">
        <v>0</v>
      </c>
      <c r="D48" s="9">
        <v>101744</v>
      </c>
      <c r="E48" s="9">
        <v>8632264</v>
      </c>
      <c r="F48" s="9">
        <v>0</v>
      </c>
      <c r="G48" s="9">
        <v>8734008</v>
      </c>
      <c r="H48" s="9">
        <v>0</v>
      </c>
      <c r="I48" s="17">
        <v>0</v>
      </c>
      <c r="J48" s="7" t="s">
        <v>16</v>
      </c>
      <c r="K48" s="7" t="s">
        <v>500</v>
      </c>
      <c r="L48" s="7" t="s">
        <v>501</v>
      </c>
      <c r="M48" s="5">
        <v>0</v>
      </c>
      <c r="N48" s="7"/>
      <c r="O48" s="5">
        <v>0</v>
      </c>
      <c r="P48" s="9">
        <v>0</v>
      </c>
      <c r="Q48" s="9">
        <v>0</v>
      </c>
    </row>
    <row r="49" spans="1:17" x14ac:dyDescent="0.25">
      <c r="A49" s="5">
        <v>9</v>
      </c>
      <c r="B49" s="7" t="s">
        <v>388</v>
      </c>
      <c r="C49" s="9">
        <v>0</v>
      </c>
      <c r="D49" s="9">
        <v>0</v>
      </c>
      <c r="E49" s="9">
        <v>22064700</v>
      </c>
      <c r="F49" s="9">
        <v>0</v>
      </c>
      <c r="G49" s="9">
        <v>22064700</v>
      </c>
      <c r="H49" s="9">
        <v>0</v>
      </c>
      <c r="I49" s="17">
        <v>0</v>
      </c>
      <c r="J49" s="7" t="s">
        <v>16</v>
      </c>
      <c r="K49" s="7" t="s">
        <v>502</v>
      </c>
      <c r="L49" s="7" t="s">
        <v>473</v>
      </c>
      <c r="M49" s="5">
        <v>0</v>
      </c>
      <c r="N49" s="7"/>
      <c r="O49" s="5">
        <v>0</v>
      </c>
      <c r="P49" s="9">
        <v>0</v>
      </c>
      <c r="Q49" s="9">
        <v>0</v>
      </c>
    </row>
    <row r="50" spans="1:17" x14ac:dyDescent="0.25">
      <c r="A50" s="5">
        <v>9</v>
      </c>
      <c r="B50" s="7" t="s">
        <v>389</v>
      </c>
      <c r="C50" s="9">
        <v>0</v>
      </c>
      <c r="D50" s="9">
        <v>3643551</v>
      </c>
      <c r="E50" s="9">
        <v>245430247</v>
      </c>
      <c r="F50" s="9">
        <v>0</v>
      </c>
      <c r="G50" s="9">
        <v>249073798</v>
      </c>
      <c r="H50" s="9">
        <v>249073797</v>
      </c>
      <c r="I50" s="17">
        <v>0.99999999598512568</v>
      </c>
      <c r="J50" s="7" t="s">
        <v>16</v>
      </c>
      <c r="K50" s="7" t="s">
        <v>503</v>
      </c>
      <c r="L50" s="7" t="s">
        <v>474</v>
      </c>
      <c r="M50" s="5">
        <v>0</v>
      </c>
      <c r="N50" s="7"/>
      <c r="O50" s="5">
        <v>0</v>
      </c>
      <c r="P50" s="9">
        <v>0</v>
      </c>
      <c r="Q50" s="9">
        <v>0</v>
      </c>
    </row>
    <row r="51" spans="1:17" x14ac:dyDescent="0.25">
      <c r="A51" s="5">
        <v>9</v>
      </c>
      <c r="B51" s="7" t="s">
        <v>391</v>
      </c>
      <c r="C51" s="9">
        <v>0</v>
      </c>
      <c r="D51" s="9">
        <v>19804147</v>
      </c>
      <c r="E51" s="9">
        <v>214538561</v>
      </c>
      <c r="F51" s="9">
        <v>0</v>
      </c>
      <c r="G51" s="9">
        <v>234342708</v>
      </c>
      <c r="H51" s="9">
        <v>234342708</v>
      </c>
      <c r="I51" s="17">
        <v>1</v>
      </c>
      <c r="J51" s="7" t="s">
        <v>16</v>
      </c>
      <c r="K51" s="7" t="s">
        <v>505</v>
      </c>
      <c r="L51" s="7" t="s">
        <v>506</v>
      </c>
      <c r="M51" s="5">
        <v>0</v>
      </c>
      <c r="N51" s="7"/>
      <c r="O51" s="5">
        <v>0</v>
      </c>
      <c r="P51" s="9">
        <v>0</v>
      </c>
      <c r="Q51" s="9">
        <v>0</v>
      </c>
    </row>
    <row r="52" spans="1:17" x14ac:dyDescent="0.25">
      <c r="A52" s="5">
        <v>9</v>
      </c>
      <c r="B52" s="7" t="s">
        <v>35</v>
      </c>
      <c r="C52" s="9">
        <v>0</v>
      </c>
      <c r="D52" s="9">
        <v>5685776</v>
      </c>
      <c r="E52" s="9">
        <v>92473762</v>
      </c>
      <c r="F52" s="9">
        <v>0</v>
      </c>
      <c r="G52" s="9">
        <v>98159538</v>
      </c>
      <c r="H52" s="9">
        <v>82262792</v>
      </c>
      <c r="I52" s="17">
        <v>0.83805194763650981</v>
      </c>
      <c r="J52" s="7" t="s">
        <v>31</v>
      </c>
      <c r="K52" s="7" t="s">
        <v>31</v>
      </c>
      <c r="L52" s="7" t="s">
        <v>36</v>
      </c>
      <c r="M52" s="5">
        <v>0</v>
      </c>
      <c r="N52" s="7"/>
      <c r="O52" s="5">
        <v>0</v>
      </c>
      <c r="P52" s="9">
        <v>0</v>
      </c>
      <c r="Q52" s="9">
        <v>0</v>
      </c>
    </row>
    <row r="53" spans="1:17" x14ac:dyDescent="0.25">
      <c r="A53" s="5">
        <v>9</v>
      </c>
      <c r="B53" s="7" t="s">
        <v>394</v>
      </c>
      <c r="C53" s="9">
        <v>0</v>
      </c>
      <c r="D53" s="9">
        <v>0</v>
      </c>
      <c r="E53" s="9">
        <v>261787327</v>
      </c>
      <c r="F53" s="9">
        <v>0</v>
      </c>
      <c r="G53" s="9">
        <v>261787327</v>
      </c>
      <c r="H53" s="9">
        <v>261787327</v>
      </c>
      <c r="I53" s="17">
        <v>1</v>
      </c>
      <c r="J53" s="7" t="s">
        <v>31</v>
      </c>
      <c r="K53" s="7" t="s">
        <v>510</v>
      </c>
      <c r="L53" s="7" t="s">
        <v>481</v>
      </c>
      <c r="M53" s="5">
        <v>0</v>
      </c>
      <c r="N53" s="7"/>
      <c r="O53" s="5">
        <v>0</v>
      </c>
      <c r="P53" s="9">
        <v>0</v>
      </c>
      <c r="Q53" s="9">
        <v>0</v>
      </c>
    </row>
    <row r="54" spans="1:17" x14ac:dyDescent="0.25">
      <c r="A54" s="5">
        <v>9</v>
      </c>
      <c r="B54" s="7" t="s">
        <v>395</v>
      </c>
      <c r="C54" s="9">
        <v>0</v>
      </c>
      <c r="D54" s="9">
        <v>0</v>
      </c>
      <c r="E54" s="9">
        <v>138656673</v>
      </c>
      <c r="F54" s="9">
        <v>0</v>
      </c>
      <c r="G54" s="9">
        <v>138656673</v>
      </c>
      <c r="H54" s="9">
        <v>138656672</v>
      </c>
      <c r="I54" s="17">
        <v>0.99999999278794172</v>
      </c>
      <c r="J54" s="7" t="s">
        <v>31</v>
      </c>
      <c r="K54" s="7" t="s">
        <v>511</v>
      </c>
      <c r="L54" s="7" t="s">
        <v>512</v>
      </c>
      <c r="M54" s="5">
        <v>0</v>
      </c>
      <c r="N54" s="7"/>
      <c r="O54" s="5">
        <v>0</v>
      </c>
      <c r="P54" s="9">
        <v>0</v>
      </c>
      <c r="Q54" s="9">
        <v>0</v>
      </c>
    </row>
    <row r="55" spans="1:17" x14ac:dyDescent="0.25">
      <c r="A55" s="5">
        <v>10</v>
      </c>
      <c r="B55" s="7" t="s">
        <v>597</v>
      </c>
      <c r="C55" s="9">
        <v>0</v>
      </c>
      <c r="D55" s="9">
        <v>488963895.31599993</v>
      </c>
      <c r="E55" s="9">
        <v>0</v>
      </c>
      <c r="F55" s="9">
        <v>0</v>
      </c>
      <c r="G55" s="9">
        <v>488963895.31599993</v>
      </c>
      <c r="H55" s="9">
        <v>403301882.11700004</v>
      </c>
      <c r="I55" s="17">
        <v>0.82480912390547856</v>
      </c>
      <c r="J55" s="7" t="s">
        <v>217</v>
      </c>
      <c r="K55" s="7" t="s">
        <v>598</v>
      </c>
      <c r="L55" s="7" t="s">
        <v>599</v>
      </c>
      <c r="M55" s="5">
        <v>0</v>
      </c>
      <c r="N55" s="7" t="s">
        <v>170</v>
      </c>
      <c r="O55" s="28">
        <v>1</v>
      </c>
      <c r="P55" s="9">
        <v>-403301882.11700004</v>
      </c>
      <c r="Q55" s="9">
        <v>0</v>
      </c>
    </row>
    <row r="56" spans="1:17" x14ac:dyDescent="0.25">
      <c r="A56" s="5">
        <v>10</v>
      </c>
      <c r="B56" s="7" t="s">
        <v>600</v>
      </c>
      <c r="C56" s="9">
        <v>0</v>
      </c>
      <c r="D56" s="9">
        <v>3513926072.1680002</v>
      </c>
      <c r="E56" s="9">
        <v>0</v>
      </c>
      <c r="F56" s="9">
        <v>0</v>
      </c>
      <c r="G56" s="9">
        <v>3513926072.1680002</v>
      </c>
      <c r="H56" s="9">
        <v>3057115682.7861605</v>
      </c>
      <c r="I56" s="17">
        <v>0.87000000000000011</v>
      </c>
      <c r="J56" s="7" t="s">
        <v>217</v>
      </c>
      <c r="K56" s="7" t="s">
        <v>601</v>
      </c>
      <c r="L56" s="7" t="s">
        <v>602</v>
      </c>
      <c r="M56" s="5">
        <v>0</v>
      </c>
      <c r="N56" s="7" t="s">
        <v>170</v>
      </c>
      <c r="O56" s="28">
        <v>1</v>
      </c>
      <c r="P56" s="9">
        <v>-3057115682.7861605</v>
      </c>
      <c r="Q56" s="9">
        <v>0</v>
      </c>
    </row>
    <row r="57" spans="1:17" x14ac:dyDescent="0.25">
      <c r="A57" s="5">
        <v>10</v>
      </c>
      <c r="B57" s="7" t="s">
        <v>603</v>
      </c>
      <c r="C57" s="9">
        <v>0</v>
      </c>
      <c r="D57" s="9">
        <v>2330344580.9399991</v>
      </c>
      <c r="E57" s="9">
        <v>0</v>
      </c>
      <c r="F57" s="9">
        <v>0</v>
      </c>
      <c r="G57" s="9">
        <v>2330344580.9399991</v>
      </c>
      <c r="H57" s="9">
        <v>1948701685.3707292</v>
      </c>
      <c r="I57" s="17">
        <v>0.83622898575140103</v>
      </c>
      <c r="J57" s="7" t="s">
        <v>217</v>
      </c>
      <c r="K57" s="7" t="s">
        <v>604</v>
      </c>
      <c r="L57" s="7" t="s">
        <v>605</v>
      </c>
      <c r="M57" s="5">
        <v>1</v>
      </c>
      <c r="N57" s="7" t="s">
        <v>170</v>
      </c>
      <c r="O57" s="28">
        <v>1</v>
      </c>
      <c r="P57" s="9">
        <v>-1948701685.3707292</v>
      </c>
      <c r="Q57" s="9">
        <v>0</v>
      </c>
    </row>
    <row r="58" spans="1:17" x14ac:dyDescent="0.25">
      <c r="A58" s="5">
        <v>10</v>
      </c>
      <c r="B58" s="7" t="s">
        <v>606</v>
      </c>
      <c r="C58" s="9">
        <v>0</v>
      </c>
      <c r="D58" s="9">
        <v>12902908759.092997</v>
      </c>
      <c r="E58" s="9">
        <v>0</v>
      </c>
      <c r="F58" s="9">
        <v>0</v>
      </c>
      <c r="G58" s="9">
        <v>12902908759.092997</v>
      </c>
      <c r="H58" s="9">
        <v>11096611080.619877</v>
      </c>
      <c r="I58" s="17">
        <v>0.86000849016310543</v>
      </c>
      <c r="J58" s="7" t="s">
        <v>217</v>
      </c>
      <c r="K58" s="7" t="s">
        <v>607</v>
      </c>
      <c r="L58" s="7" t="s">
        <v>608</v>
      </c>
      <c r="M58" s="5">
        <v>0</v>
      </c>
      <c r="N58" s="7"/>
      <c r="O58" s="5">
        <v>0</v>
      </c>
      <c r="P58" s="9">
        <v>0</v>
      </c>
      <c r="Q58" s="9">
        <v>0</v>
      </c>
    </row>
    <row r="59" spans="1:17" x14ac:dyDescent="0.25">
      <c r="A59" s="5">
        <v>10</v>
      </c>
      <c r="B59" s="7" t="s">
        <v>609</v>
      </c>
      <c r="C59" s="9">
        <v>0</v>
      </c>
      <c r="D59" s="9">
        <v>1489898275.1960006</v>
      </c>
      <c r="E59" s="9">
        <v>0</v>
      </c>
      <c r="F59" s="9">
        <v>0</v>
      </c>
      <c r="G59" s="9">
        <v>1489898275.1960006</v>
      </c>
      <c r="H59" s="9">
        <v>1372607097.3327637</v>
      </c>
      <c r="I59" s="17">
        <v>0.92127571404309005</v>
      </c>
      <c r="J59" s="7" t="s">
        <v>217</v>
      </c>
      <c r="K59" s="7" t="s">
        <v>610</v>
      </c>
      <c r="L59" s="7" t="s">
        <v>611</v>
      </c>
      <c r="M59" s="5">
        <v>0</v>
      </c>
      <c r="N59" s="7" t="s">
        <v>170</v>
      </c>
      <c r="O59" s="29">
        <v>1</v>
      </c>
      <c r="P59" s="30">
        <v>-747101427.611763</v>
      </c>
      <c r="Q59" s="30">
        <v>0</v>
      </c>
    </row>
    <row r="60" spans="1:17" x14ac:dyDescent="0.25">
      <c r="A60" s="5">
        <v>10</v>
      </c>
      <c r="B60" s="7" t="s">
        <v>612</v>
      </c>
      <c r="C60" s="9">
        <v>0</v>
      </c>
      <c r="D60" s="9">
        <v>0</v>
      </c>
      <c r="E60" s="9">
        <v>27771808676.410591</v>
      </c>
      <c r="F60" s="9">
        <v>0</v>
      </c>
      <c r="G60" s="9">
        <v>27771808676.410591</v>
      </c>
      <c r="H60" s="9">
        <v>24522896575.059235</v>
      </c>
      <c r="I60" s="17">
        <v>0.8830140255103015</v>
      </c>
      <c r="J60" s="7" t="s">
        <v>217</v>
      </c>
      <c r="K60" s="7" t="s">
        <v>613</v>
      </c>
      <c r="L60" s="7" t="s">
        <v>614</v>
      </c>
      <c r="M60" s="5">
        <v>0</v>
      </c>
      <c r="N60" s="7"/>
      <c r="O60" s="5">
        <v>0</v>
      </c>
      <c r="P60" s="9">
        <v>0</v>
      </c>
      <c r="Q60" s="9">
        <v>0</v>
      </c>
    </row>
    <row r="61" spans="1:17" x14ac:dyDescent="0.25">
      <c r="A61" s="5">
        <v>10</v>
      </c>
      <c r="B61" s="7" t="s">
        <v>615</v>
      </c>
      <c r="C61" s="9">
        <v>0</v>
      </c>
      <c r="D61" s="9">
        <v>0</v>
      </c>
      <c r="E61" s="9">
        <v>2681352</v>
      </c>
      <c r="F61" s="9">
        <v>0</v>
      </c>
      <c r="G61" s="9">
        <v>2681352</v>
      </c>
      <c r="H61" s="9">
        <v>2658613.7066666665</v>
      </c>
      <c r="I61" s="17">
        <v>0.99151984023979933</v>
      </c>
      <c r="J61" s="7" t="s">
        <v>217</v>
      </c>
      <c r="K61" s="7" t="s">
        <v>616</v>
      </c>
      <c r="L61" s="7" t="s">
        <v>617</v>
      </c>
      <c r="M61" s="5">
        <v>0</v>
      </c>
      <c r="N61" s="7"/>
      <c r="O61" s="5">
        <v>0</v>
      </c>
      <c r="P61" s="9">
        <v>0</v>
      </c>
      <c r="Q61" s="9">
        <v>0</v>
      </c>
    </row>
    <row r="62" spans="1:17" x14ac:dyDescent="0.25">
      <c r="A62" s="5">
        <v>10</v>
      </c>
      <c r="B62" s="7" t="s">
        <v>618</v>
      </c>
      <c r="C62" s="9">
        <v>0</v>
      </c>
      <c r="D62" s="9">
        <v>378536676.16499996</v>
      </c>
      <c r="E62" s="9">
        <v>0</v>
      </c>
      <c r="F62" s="9">
        <v>0</v>
      </c>
      <c r="G62" s="9">
        <v>378536676.16499996</v>
      </c>
      <c r="H62" s="9">
        <v>370662337.92366672</v>
      </c>
      <c r="I62" s="17">
        <v>0.97919795164603574</v>
      </c>
      <c r="J62" s="7" t="s">
        <v>217</v>
      </c>
      <c r="K62" s="7" t="s">
        <v>619</v>
      </c>
      <c r="L62" s="7" t="s">
        <v>620</v>
      </c>
      <c r="M62" s="5">
        <v>0</v>
      </c>
      <c r="N62" s="7"/>
      <c r="O62" s="5">
        <v>0</v>
      </c>
      <c r="P62" s="9">
        <v>0</v>
      </c>
      <c r="Q62" s="9">
        <v>0</v>
      </c>
    </row>
    <row r="63" spans="1:17" x14ac:dyDescent="0.25">
      <c r="A63" s="5">
        <v>10</v>
      </c>
      <c r="B63" s="7" t="s">
        <v>621</v>
      </c>
      <c r="C63" s="9">
        <v>0</v>
      </c>
      <c r="D63" s="9">
        <v>0</v>
      </c>
      <c r="E63" s="9">
        <v>441164765.3640002</v>
      </c>
      <c r="F63" s="9">
        <v>0</v>
      </c>
      <c r="G63" s="9">
        <v>441164765.3640002</v>
      </c>
      <c r="H63" s="9">
        <v>298796637.12680018</v>
      </c>
      <c r="I63" s="17">
        <v>0.67729034724762383</v>
      </c>
      <c r="J63" s="7" t="s">
        <v>217</v>
      </c>
      <c r="K63" s="7" t="s">
        <v>622</v>
      </c>
      <c r="L63" s="7" t="s">
        <v>623</v>
      </c>
      <c r="M63" s="5">
        <v>0</v>
      </c>
      <c r="N63" s="7"/>
      <c r="O63" s="5">
        <v>0</v>
      </c>
      <c r="P63" s="9">
        <v>0</v>
      </c>
      <c r="Q63" s="9">
        <v>0</v>
      </c>
    </row>
    <row r="64" spans="1:17" x14ac:dyDescent="0.25">
      <c r="A64" s="5">
        <v>10</v>
      </c>
      <c r="B64" s="7" t="s">
        <v>624</v>
      </c>
      <c r="C64" s="9">
        <v>0</v>
      </c>
      <c r="D64" s="9">
        <v>0</v>
      </c>
      <c r="E64" s="9">
        <v>319392845.91600001</v>
      </c>
      <c r="F64" s="9">
        <v>0</v>
      </c>
      <c r="G64" s="9">
        <v>319392845.91600001</v>
      </c>
      <c r="H64" s="9">
        <v>274905552.74650669</v>
      </c>
      <c r="I64" s="17">
        <v>0.86071293161903373</v>
      </c>
      <c r="J64" s="7" t="s">
        <v>217</v>
      </c>
      <c r="K64" s="7" t="s">
        <v>625</v>
      </c>
      <c r="L64" s="7" t="s">
        <v>626</v>
      </c>
      <c r="M64" s="5">
        <v>0</v>
      </c>
      <c r="N64" s="7"/>
      <c r="O64" s="5">
        <v>0</v>
      </c>
      <c r="P64" s="9">
        <v>0</v>
      </c>
      <c r="Q64" s="9">
        <v>0</v>
      </c>
    </row>
    <row r="65" spans="1:17" x14ac:dyDescent="0.25">
      <c r="A65" s="5">
        <v>10</v>
      </c>
      <c r="B65" s="7" t="s">
        <v>627</v>
      </c>
      <c r="C65" s="9">
        <v>0</v>
      </c>
      <c r="D65" s="9">
        <v>0</v>
      </c>
      <c r="E65" s="9">
        <v>1601550.7919999999</v>
      </c>
      <c r="F65" s="9">
        <v>0</v>
      </c>
      <c r="G65" s="9">
        <v>1601550.7919999999</v>
      </c>
      <c r="H65" s="9">
        <v>1082131.5746666666</v>
      </c>
      <c r="I65" s="17">
        <v>0.67567733728588897</v>
      </c>
      <c r="J65" s="7" t="s">
        <v>217</v>
      </c>
      <c r="K65" s="7" t="s">
        <v>628</v>
      </c>
      <c r="L65" s="7" t="s">
        <v>629</v>
      </c>
      <c r="M65" s="5">
        <v>0</v>
      </c>
      <c r="N65" s="7"/>
      <c r="O65" s="5">
        <v>0</v>
      </c>
      <c r="P65" s="9">
        <v>0</v>
      </c>
      <c r="Q65" s="9">
        <v>0</v>
      </c>
    </row>
    <row r="66" spans="1:17" x14ac:dyDescent="0.25">
      <c r="A66" s="5">
        <v>10</v>
      </c>
      <c r="B66" s="7" t="s">
        <v>630</v>
      </c>
      <c r="C66" s="9">
        <v>0</v>
      </c>
      <c r="D66" s="9">
        <v>0</v>
      </c>
      <c r="E66" s="9">
        <v>6560.9950000007721</v>
      </c>
      <c r="F66" s="9">
        <v>0</v>
      </c>
      <c r="G66" s="9">
        <v>6560.9950000007721</v>
      </c>
      <c r="H66" s="9">
        <v>3645.2765333336947</v>
      </c>
      <c r="I66" s="17">
        <v>0.55559812701172095</v>
      </c>
      <c r="J66" s="7" t="s">
        <v>217</v>
      </c>
      <c r="K66" s="7" t="s">
        <v>631</v>
      </c>
      <c r="L66" s="7" t="s">
        <v>632</v>
      </c>
      <c r="M66" s="5">
        <v>0</v>
      </c>
      <c r="N66" s="7"/>
      <c r="O66" s="5">
        <v>0</v>
      </c>
      <c r="P66" s="9">
        <v>0</v>
      </c>
      <c r="Q66" s="9">
        <v>0</v>
      </c>
    </row>
    <row r="67" spans="1:17" x14ac:dyDescent="0.25">
      <c r="A67" s="5">
        <v>10</v>
      </c>
      <c r="B67" s="7" t="s">
        <v>633</v>
      </c>
      <c r="C67" s="9">
        <v>0</v>
      </c>
      <c r="D67" s="9">
        <v>0</v>
      </c>
      <c r="E67" s="9">
        <v>236200350.40400013</v>
      </c>
      <c r="F67" s="9">
        <v>0</v>
      </c>
      <c r="G67" s="9">
        <v>236200350.40400013</v>
      </c>
      <c r="H67" s="9">
        <v>177199335.60300007</v>
      </c>
      <c r="I67" s="17">
        <v>0.75020775921761351</v>
      </c>
      <c r="J67" s="7" t="s">
        <v>217</v>
      </c>
      <c r="K67" s="7" t="s">
        <v>634</v>
      </c>
      <c r="L67" s="7" t="s">
        <v>635</v>
      </c>
      <c r="M67" s="5">
        <v>0</v>
      </c>
      <c r="N67" s="7"/>
      <c r="O67" s="5">
        <v>0</v>
      </c>
      <c r="P67" s="9">
        <v>0</v>
      </c>
      <c r="Q67" s="9">
        <v>0</v>
      </c>
    </row>
    <row r="68" spans="1:17" x14ac:dyDescent="0.25">
      <c r="A68" s="5">
        <v>10</v>
      </c>
      <c r="B68" s="7" t="s">
        <v>636</v>
      </c>
      <c r="C68" s="9">
        <v>0</v>
      </c>
      <c r="D68" s="9">
        <v>0</v>
      </c>
      <c r="E68" s="9">
        <v>885928101.31100023</v>
      </c>
      <c r="F68" s="9">
        <v>0</v>
      </c>
      <c r="G68" s="9">
        <v>885928101.31100023</v>
      </c>
      <c r="H68" s="9">
        <v>821790267.67561996</v>
      </c>
      <c r="I68" s="17">
        <v>0.9276037936481879</v>
      </c>
      <c r="J68" s="7" t="s">
        <v>217</v>
      </c>
      <c r="K68" s="7" t="s">
        <v>637</v>
      </c>
      <c r="L68" s="7" t="s">
        <v>638</v>
      </c>
      <c r="M68" s="5">
        <v>0</v>
      </c>
      <c r="N68" s="7"/>
      <c r="O68" s="5">
        <v>0</v>
      </c>
      <c r="P68" s="9">
        <v>0</v>
      </c>
      <c r="Q68" s="9">
        <v>0</v>
      </c>
    </row>
    <row r="69" spans="1:17" x14ac:dyDescent="0.25">
      <c r="A69" s="5">
        <v>10</v>
      </c>
      <c r="B69" s="7" t="s">
        <v>639</v>
      </c>
      <c r="C69" s="9">
        <v>0</v>
      </c>
      <c r="D69" s="9">
        <v>0</v>
      </c>
      <c r="E69" s="9">
        <v>69269281.776999995</v>
      </c>
      <c r="F69" s="9">
        <v>0</v>
      </c>
      <c r="G69" s="9">
        <v>69269281.776999995</v>
      </c>
      <c r="H69" s="9">
        <v>51951961.332749993</v>
      </c>
      <c r="I69" s="17">
        <v>0.75</v>
      </c>
      <c r="J69" s="7" t="s">
        <v>217</v>
      </c>
      <c r="K69" s="7" t="s">
        <v>640</v>
      </c>
      <c r="L69" s="7" t="s">
        <v>641</v>
      </c>
      <c r="M69" s="5">
        <v>0</v>
      </c>
      <c r="N69" s="7"/>
      <c r="O69" s="5">
        <v>0</v>
      </c>
      <c r="P69" s="9">
        <v>0</v>
      </c>
      <c r="Q69" s="9">
        <v>0</v>
      </c>
    </row>
    <row r="70" spans="1:17" x14ac:dyDescent="0.25">
      <c r="A70" s="5">
        <v>10</v>
      </c>
      <c r="B70" s="7" t="s">
        <v>642</v>
      </c>
      <c r="C70" s="9">
        <v>0</v>
      </c>
      <c r="D70" s="9">
        <v>0</v>
      </c>
      <c r="E70" s="9">
        <v>819293782.36500037</v>
      </c>
      <c r="F70" s="9">
        <v>0</v>
      </c>
      <c r="G70" s="9">
        <v>819293782.36500037</v>
      </c>
      <c r="H70" s="9">
        <v>708686835.23446691</v>
      </c>
      <c r="I70" s="17">
        <v>0.86499720916805711</v>
      </c>
      <c r="J70" s="7" t="s">
        <v>217</v>
      </c>
      <c r="K70" s="7" t="s">
        <v>643</v>
      </c>
      <c r="L70" s="7" t="s">
        <v>644</v>
      </c>
      <c r="M70" s="5">
        <v>0</v>
      </c>
      <c r="N70" s="7" t="s">
        <v>170</v>
      </c>
      <c r="O70" s="28">
        <v>1</v>
      </c>
      <c r="P70" s="9">
        <v>-708686835.23446691</v>
      </c>
      <c r="Q70" s="9">
        <v>0</v>
      </c>
    </row>
    <row r="71" spans="1:17" x14ac:dyDescent="0.25">
      <c r="A71" s="5">
        <v>10</v>
      </c>
      <c r="B71" s="7" t="s">
        <v>645</v>
      </c>
      <c r="C71" s="9">
        <v>0</v>
      </c>
      <c r="D71" s="9">
        <v>0</v>
      </c>
      <c r="E71" s="9">
        <v>-920000</v>
      </c>
      <c r="F71" s="9">
        <v>0</v>
      </c>
      <c r="G71" s="9">
        <v>-920000</v>
      </c>
      <c r="H71" s="9">
        <v>0</v>
      </c>
      <c r="I71" s="17">
        <v>0</v>
      </c>
      <c r="J71" s="7" t="s">
        <v>217</v>
      </c>
      <c r="K71" s="7" t="s">
        <v>646</v>
      </c>
      <c r="L71" s="7" t="s">
        <v>647</v>
      </c>
      <c r="M71" s="5">
        <v>0</v>
      </c>
      <c r="N71" s="7"/>
      <c r="O71" s="5">
        <v>0</v>
      </c>
      <c r="P71" s="9">
        <v>0</v>
      </c>
      <c r="Q71" s="9">
        <v>0</v>
      </c>
    </row>
    <row r="72" spans="1:17" x14ac:dyDescent="0.25">
      <c r="A72" s="5">
        <v>10</v>
      </c>
      <c r="B72" s="7" t="s">
        <v>648</v>
      </c>
      <c r="C72" s="9">
        <v>0</v>
      </c>
      <c r="D72" s="9">
        <v>0</v>
      </c>
      <c r="E72" s="9">
        <v>6112939.8809999954</v>
      </c>
      <c r="F72" s="9">
        <v>0</v>
      </c>
      <c r="G72" s="9">
        <v>6112939.8809999954</v>
      </c>
      <c r="H72" s="9">
        <v>83287.833599996302</v>
      </c>
      <c r="I72" s="17">
        <v>1.3624840947457759E-2</v>
      </c>
      <c r="J72" s="7" t="s">
        <v>217</v>
      </c>
      <c r="K72" s="7" t="s">
        <v>649</v>
      </c>
      <c r="L72" s="7" t="s">
        <v>650</v>
      </c>
      <c r="M72" s="5">
        <v>0</v>
      </c>
      <c r="N72" s="7"/>
      <c r="O72" s="5">
        <v>0</v>
      </c>
      <c r="P72" s="9">
        <v>0</v>
      </c>
      <c r="Q72" s="9">
        <v>0</v>
      </c>
    </row>
    <row r="73" spans="1:17" x14ac:dyDescent="0.25">
      <c r="A73" s="5">
        <v>10</v>
      </c>
      <c r="B73" s="7" t="s">
        <v>651</v>
      </c>
      <c r="C73" s="9">
        <v>0</v>
      </c>
      <c r="D73" s="9">
        <v>0</v>
      </c>
      <c r="E73" s="9">
        <v>468137928.324</v>
      </c>
      <c r="F73" s="9">
        <v>0</v>
      </c>
      <c r="G73" s="9">
        <v>468137928.324</v>
      </c>
      <c r="H73" s="9">
        <v>339239502.50299996</v>
      </c>
      <c r="I73" s="17">
        <v>0.72465716187006113</v>
      </c>
      <c r="J73" s="7" t="s">
        <v>217</v>
      </c>
      <c r="K73" s="7" t="s">
        <v>652</v>
      </c>
      <c r="L73" s="7" t="s">
        <v>653</v>
      </c>
      <c r="M73" s="5">
        <v>0</v>
      </c>
      <c r="N73" s="7"/>
      <c r="O73" s="5">
        <v>0</v>
      </c>
      <c r="P73" s="9">
        <v>0</v>
      </c>
      <c r="Q73" s="9">
        <v>0</v>
      </c>
    </row>
    <row r="74" spans="1:17" x14ac:dyDescent="0.25">
      <c r="A74" s="5">
        <v>10</v>
      </c>
      <c r="B74" s="7" t="s">
        <v>654</v>
      </c>
      <c r="C74" s="9">
        <v>0</v>
      </c>
      <c r="D74" s="9">
        <v>0</v>
      </c>
      <c r="E74" s="9">
        <v>7983170.2729999982</v>
      </c>
      <c r="F74" s="9">
        <v>0</v>
      </c>
      <c r="G74" s="9">
        <v>7983170.2729999982</v>
      </c>
      <c r="H74" s="9">
        <v>6843525.4632799989</v>
      </c>
      <c r="I74" s="17">
        <v>0.85724408089172177</v>
      </c>
      <c r="J74" s="7" t="s">
        <v>217</v>
      </c>
      <c r="K74" s="7" t="s">
        <v>655</v>
      </c>
      <c r="L74" s="7" t="s">
        <v>656</v>
      </c>
      <c r="M74" s="5">
        <v>0</v>
      </c>
      <c r="N74" s="7"/>
      <c r="O74" s="5">
        <v>0</v>
      </c>
      <c r="P74" s="9">
        <v>0</v>
      </c>
      <c r="Q74" s="9">
        <v>0</v>
      </c>
    </row>
    <row r="75" spans="1:17" x14ac:dyDescent="0.25">
      <c r="A75" s="5">
        <v>10</v>
      </c>
      <c r="B75" s="7" t="s">
        <v>657</v>
      </c>
      <c r="C75" s="9">
        <v>0</v>
      </c>
      <c r="D75" s="9">
        <v>0</v>
      </c>
      <c r="E75" s="9">
        <v>329699.99999999581</v>
      </c>
      <c r="F75" s="9">
        <v>0</v>
      </c>
      <c r="G75" s="9">
        <v>329699.99999999581</v>
      </c>
      <c r="H75" s="9">
        <v>219799.99999999724</v>
      </c>
      <c r="I75" s="17">
        <v>0.66666666666666674</v>
      </c>
      <c r="J75" s="7" t="s">
        <v>217</v>
      </c>
      <c r="K75" s="7" t="s">
        <v>658</v>
      </c>
      <c r="L75" s="7" t="s">
        <v>659</v>
      </c>
      <c r="M75" s="5">
        <v>0</v>
      </c>
      <c r="N75" s="7"/>
      <c r="O75" s="5">
        <v>0</v>
      </c>
      <c r="P75" s="9">
        <v>0</v>
      </c>
      <c r="Q75" s="9">
        <v>0</v>
      </c>
    </row>
    <row r="76" spans="1:17" x14ac:dyDescent="0.25">
      <c r="A76" s="5">
        <v>10</v>
      </c>
      <c r="B76" s="7" t="s">
        <v>660</v>
      </c>
      <c r="C76" s="9">
        <v>0</v>
      </c>
      <c r="D76" s="9">
        <v>0</v>
      </c>
      <c r="E76" s="9">
        <v>475674573.28299987</v>
      </c>
      <c r="F76" s="9">
        <v>0</v>
      </c>
      <c r="G76" s="9">
        <v>475674573.28299987</v>
      </c>
      <c r="H76" s="9">
        <v>436926721.49663663</v>
      </c>
      <c r="I76" s="17">
        <v>0.91854125916604246</v>
      </c>
      <c r="J76" s="7" t="s">
        <v>217</v>
      </c>
      <c r="K76" s="7" t="s">
        <v>661</v>
      </c>
      <c r="L76" s="7" t="s">
        <v>662</v>
      </c>
      <c r="M76" s="5">
        <v>0</v>
      </c>
      <c r="N76" s="7"/>
      <c r="O76" s="5">
        <v>0</v>
      </c>
      <c r="P76" s="9">
        <v>0</v>
      </c>
      <c r="Q76" s="9">
        <v>0</v>
      </c>
    </row>
    <row r="77" spans="1:17" x14ac:dyDescent="0.25">
      <c r="A77" s="5">
        <v>10</v>
      </c>
      <c r="B77" s="7" t="s">
        <v>663</v>
      </c>
      <c r="C77" s="9">
        <v>0</v>
      </c>
      <c r="D77" s="9">
        <v>0</v>
      </c>
      <c r="E77" s="9">
        <v>1724122.39</v>
      </c>
      <c r="F77" s="9">
        <v>0</v>
      </c>
      <c r="G77" s="9">
        <v>1724122.39</v>
      </c>
      <c r="H77" s="9">
        <v>1215507.4159999997</v>
      </c>
      <c r="I77" s="17">
        <v>0.70500065601491313</v>
      </c>
      <c r="J77" s="7" t="s">
        <v>217</v>
      </c>
      <c r="K77" s="7" t="s">
        <v>664</v>
      </c>
      <c r="L77" s="7" t="s">
        <v>665</v>
      </c>
      <c r="M77" s="5">
        <v>0</v>
      </c>
      <c r="N77" s="7"/>
      <c r="O77" s="5">
        <v>0</v>
      </c>
      <c r="P77" s="9">
        <v>0</v>
      </c>
      <c r="Q77" s="9">
        <v>0</v>
      </c>
    </row>
    <row r="78" spans="1:17" x14ac:dyDescent="0.25">
      <c r="A78" s="5">
        <v>10</v>
      </c>
      <c r="B78" s="7" t="s">
        <v>666</v>
      </c>
      <c r="C78" s="9">
        <v>0</v>
      </c>
      <c r="D78" s="9">
        <v>0</v>
      </c>
      <c r="E78" s="9">
        <v>150604813.41799998</v>
      </c>
      <c r="F78" s="9">
        <v>0</v>
      </c>
      <c r="G78" s="9">
        <v>150604813.41799998</v>
      </c>
      <c r="H78" s="9">
        <v>126066868.91935998</v>
      </c>
      <c r="I78" s="17">
        <v>0.83707064905996376</v>
      </c>
      <c r="J78" s="7" t="s">
        <v>217</v>
      </c>
      <c r="K78" s="7" t="s">
        <v>667</v>
      </c>
      <c r="L78" s="7" t="s">
        <v>668</v>
      </c>
      <c r="M78" s="5">
        <v>0</v>
      </c>
      <c r="N78" s="7"/>
      <c r="O78" s="5">
        <v>0</v>
      </c>
      <c r="P78" s="9">
        <v>0</v>
      </c>
      <c r="Q78" s="9">
        <v>0</v>
      </c>
    </row>
    <row r="79" spans="1:17" x14ac:dyDescent="0.25">
      <c r="A79" s="5">
        <v>10</v>
      </c>
      <c r="B79" s="7" t="s">
        <v>669</v>
      </c>
      <c r="C79" s="9">
        <v>0</v>
      </c>
      <c r="D79" s="9">
        <v>0</v>
      </c>
      <c r="E79" s="9">
        <v>3459548588.8239999</v>
      </c>
      <c r="F79" s="9">
        <v>0</v>
      </c>
      <c r="G79" s="9">
        <v>3459548588.8239999</v>
      </c>
      <c r="H79" s="9">
        <v>3296207430.4582596</v>
      </c>
      <c r="I79" s="17">
        <v>0.95278541284449347</v>
      </c>
      <c r="J79" s="7" t="s">
        <v>217</v>
      </c>
      <c r="K79" s="7" t="s">
        <v>670</v>
      </c>
      <c r="L79" s="7" t="s">
        <v>671</v>
      </c>
      <c r="M79" s="5">
        <v>0</v>
      </c>
      <c r="N79" s="7"/>
      <c r="O79" s="5">
        <v>0</v>
      </c>
      <c r="P79" s="9">
        <v>0</v>
      </c>
      <c r="Q79" s="9">
        <v>0</v>
      </c>
    </row>
    <row r="80" spans="1:17" x14ac:dyDescent="0.25">
      <c r="A80" s="5">
        <v>10</v>
      </c>
      <c r="B80" s="7" t="s">
        <v>672</v>
      </c>
      <c r="C80" s="9">
        <v>0</v>
      </c>
      <c r="D80" s="9">
        <v>0</v>
      </c>
      <c r="E80" s="9">
        <v>4330921670.2850027</v>
      </c>
      <c r="F80" s="9">
        <v>0</v>
      </c>
      <c r="G80" s="9">
        <v>4330921670.2850027</v>
      </c>
      <c r="H80" s="9">
        <v>3739484842.4928293</v>
      </c>
      <c r="I80" s="17">
        <v>0.86343857663136792</v>
      </c>
      <c r="J80" s="7" t="s">
        <v>217</v>
      </c>
      <c r="K80" s="7" t="s">
        <v>673</v>
      </c>
      <c r="L80" s="7" t="s">
        <v>674</v>
      </c>
      <c r="M80" s="5">
        <v>0</v>
      </c>
      <c r="N80" s="7"/>
      <c r="O80" s="5">
        <v>0</v>
      </c>
      <c r="P80" s="9">
        <v>0</v>
      </c>
      <c r="Q80" s="9">
        <v>0</v>
      </c>
    </row>
    <row r="81" spans="1:17" x14ac:dyDescent="0.25">
      <c r="A81" s="5">
        <v>10</v>
      </c>
      <c r="B81" s="7" t="s">
        <v>675</v>
      </c>
      <c r="C81" s="9">
        <v>0</v>
      </c>
      <c r="D81" s="9">
        <v>0</v>
      </c>
      <c r="E81" s="9">
        <v>39398215.999999993</v>
      </c>
      <c r="F81" s="9">
        <v>0</v>
      </c>
      <c r="G81" s="9">
        <v>39398215.999999993</v>
      </c>
      <c r="H81" s="9">
        <v>34965859.799999982</v>
      </c>
      <c r="I81" s="17">
        <v>0.88749855577216974</v>
      </c>
      <c r="J81" s="7" t="s">
        <v>217</v>
      </c>
      <c r="K81" s="7" t="s">
        <v>676</v>
      </c>
      <c r="L81" s="7" t="s">
        <v>677</v>
      </c>
      <c r="M81" s="5">
        <v>0</v>
      </c>
      <c r="N81" s="7"/>
      <c r="O81" s="5">
        <v>0</v>
      </c>
      <c r="P81" s="9">
        <v>0</v>
      </c>
      <c r="Q81" s="9">
        <v>0</v>
      </c>
    </row>
    <row r="82" spans="1:17" x14ac:dyDescent="0.25">
      <c r="A82" s="5">
        <v>10</v>
      </c>
      <c r="B82" s="7" t="s">
        <v>216</v>
      </c>
      <c r="C82" s="9">
        <v>0</v>
      </c>
      <c r="D82" s="9">
        <v>0</v>
      </c>
      <c r="E82" s="9">
        <v>85225.41</v>
      </c>
      <c r="F82" s="9">
        <v>0</v>
      </c>
      <c r="G82" s="9">
        <v>85225.41</v>
      </c>
      <c r="H82" s="9">
        <v>28825.409999999996</v>
      </c>
      <c r="I82" s="17">
        <v>0.33822553625732038</v>
      </c>
      <c r="J82" s="7" t="s">
        <v>217</v>
      </c>
      <c r="K82" s="7" t="s">
        <v>218</v>
      </c>
      <c r="L82" s="7" t="s">
        <v>219</v>
      </c>
      <c r="M82" s="5">
        <v>0</v>
      </c>
      <c r="N82" s="7"/>
      <c r="O82" s="5">
        <v>0</v>
      </c>
      <c r="P82" s="9">
        <v>0</v>
      </c>
      <c r="Q82" s="9">
        <v>0</v>
      </c>
    </row>
    <row r="83" spans="1:17" x14ac:dyDescent="0.25">
      <c r="A83" s="5">
        <v>10</v>
      </c>
      <c r="B83" s="7" t="s">
        <v>678</v>
      </c>
      <c r="C83" s="9">
        <v>0</v>
      </c>
      <c r="D83" s="9">
        <v>0</v>
      </c>
      <c r="E83" s="9">
        <v>168784485.4180021</v>
      </c>
      <c r="F83" s="9">
        <v>0</v>
      </c>
      <c r="G83" s="9">
        <v>168784485.4180021</v>
      </c>
      <c r="H83" s="9">
        <v>132739291.25966184</v>
      </c>
      <c r="I83" s="17">
        <v>0.78644249162431745</v>
      </c>
      <c r="J83" s="7" t="s">
        <v>217</v>
      </c>
      <c r="K83" s="7" t="s">
        <v>679</v>
      </c>
      <c r="L83" s="7" t="s">
        <v>680</v>
      </c>
      <c r="M83" s="5">
        <v>0</v>
      </c>
      <c r="N83" s="7"/>
      <c r="O83" s="5">
        <v>0</v>
      </c>
      <c r="P83" s="9">
        <v>0</v>
      </c>
      <c r="Q83" s="9">
        <v>0</v>
      </c>
    </row>
    <row r="84" spans="1:17" x14ac:dyDescent="0.25">
      <c r="A84" s="5">
        <v>10</v>
      </c>
      <c r="B84" s="7" t="s">
        <v>681</v>
      </c>
      <c r="C84" s="9">
        <v>0</v>
      </c>
      <c r="D84" s="9">
        <v>0</v>
      </c>
      <c r="E84" s="9">
        <v>3776830289.678</v>
      </c>
      <c r="F84" s="9">
        <v>0</v>
      </c>
      <c r="G84" s="9">
        <v>3776830289.678</v>
      </c>
      <c r="H84" s="9">
        <v>2202158898.6568503</v>
      </c>
      <c r="I84" s="17">
        <v>0.58307065177784279</v>
      </c>
      <c r="J84" s="7" t="s">
        <v>682</v>
      </c>
      <c r="K84" s="7" t="s">
        <v>683</v>
      </c>
      <c r="L84" s="7" t="s">
        <v>684</v>
      </c>
      <c r="M84" s="5">
        <v>0</v>
      </c>
      <c r="N84" s="7"/>
      <c r="O84" s="5">
        <v>0</v>
      </c>
      <c r="P84" s="9">
        <v>0</v>
      </c>
      <c r="Q84" s="9">
        <v>0</v>
      </c>
    </row>
    <row r="85" spans="1:17" x14ac:dyDescent="0.25">
      <c r="A85" s="5">
        <v>10</v>
      </c>
      <c r="B85" s="7" t="s">
        <v>685</v>
      </c>
      <c r="C85" s="9">
        <v>0</v>
      </c>
      <c r="D85" s="9">
        <v>0</v>
      </c>
      <c r="E85" s="9">
        <v>558687737.48099995</v>
      </c>
      <c r="F85" s="9">
        <v>0</v>
      </c>
      <c r="G85" s="9">
        <v>558687737.48099995</v>
      </c>
      <c r="H85" s="9">
        <v>558687737.48099995</v>
      </c>
      <c r="I85" s="17">
        <v>1</v>
      </c>
      <c r="J85" s="7" t="s">
        <v>217</v>
      </c>
      <c r="K85" s="7" t="s">
        <v>686</v>
      </c>
      <c r="L85" s="7" t="s">
        <v>687</v>
      </c>
      <c r="M85" s="5">
        <v>0</v>
      </c>
      <c r="N85" s="7"/>
      <c r="O85" s="5">
        <v>0</v>
      </c>
      <c r="P85" s="9">
        <v>0</v>
      </c>
      <c r="Q85" s="9">
        <v>0</v>
      </c>
    </row>
    <row r="86" spans="1:17" x14ac:dyDescent="0.25">
      <c r="A86" s="5">
        <v>10</v>
      </c>
      <c r="B86" s="7" t="s">
        <v>688</v>
      </c>
      <c r="C86" s="9">
        <v>0</v>
      </c>
      <c r="D86" s="9">
        <v>0</v>
      </c>
      <c r="E86" s="9">
        <v>2341962593.4070001</v>
      </c>
      <c r="F86" s="9">
        <v>0</v>
      </c>
      <c r="G86" s="9">
        <v>2341962593.4070001</v>
      </c>
      <c r="H86" s="9">
        <v>1947883628.9342003</v>
      </c>
      <c r="I86" s="17">
        <v>0.83173131561443581</v>
      </c>
      <c r="J86" s="7" t="s">
        <v>217</v>
      </c>
      <c r="K86" s="7" t="s">
        <v>689</v>
      </c>
      <c r="L86" s="7" t="s">
        <v>690</v>
      </c>
      <c r="M86" s="5">
        <v>0</v>
      </c>
      <c r="N86" s="7"/>
      <c r="O86" s="5">
        <v>0</v>
      </c>
      <c r="P86" s="9">
        <v>0</v>
      </c>
      <c r="Q86" s="9">
        <v>0</v>
      </c>
    </row>
    <row r="87" spans="1:17" x14ac:dyDescent="0.25">
      <c r="A87" s="5">
        <v>10</v>
      </c>
      <c r="B87" s="7" t="s">
        <v>691</v>
      </c>
      <c r="C87" s="9">
        <v>0</v>
      </c>
      <c r="D87" s="9">
        <v>0</v>
      </c>
      <c r="E87" s="9">
        <v>750531002.22599983</v>
      </c>
      <c r="F87" s="9">
        <v>0</v>
      </c>
      <c r="G87" s="9">
        <v>750531002.22599983</v>
      </c>
      <c r="H87" s="9">
        <v>750396531.83239996</v>
      </c>
      <c r="I87" s="17">
        <v>0.9998208329926398</v>
      </c>
      <c r="J87" s="7" t="s">
        <v>217</v>
      </c>
      <c r="K87" s="7" t="s">
        <v>692</v>
      </c>
      <c r="L87" s="7" t="s">
        <v>693</v>
      </c>
      <c r="M87" s="5">
        <v>0</v>
      </c>
      <c r="N87" s="7"/>
      <c r="O87" s="5">
        <v>0</v>
      </c>
      <c r="P87" s="9">
        <v>0</v>
      </c>
      <c r="Q87" s="9">
        <v>0</v>
      </c>
    </row>
    <row r="88" spans="1:17" x14ac:dyDescent="0.25">
      <c r="A88" s="5">
        <v>10</v>
      </c>
      <c r="B88" s="7" t="s">
        <v>694</v>
      </c>
      <c r="C88" s="9">
        <v>0</v>
      </c>
      <c r="D88" s="9">
        <v>0</v>
      </c>
      <c r="E88" s="9">
        <v>75463941.849999994</v>
      </c>
      <c r="F88" s="9">
        <v>0</v>
      </c>
      <c r="G88" s="9">
        <v>75463941.849999994</v>
      </c>
      <c r="H88" s="9">
        <v>75463941.849999994</v>
      </c>
      <c r="I88" s="17">
        <v>1</v>
      </c>
      <c r="J88" s="7" t="s">
        <v>217</v>
      </c>
      <c r="K88" s="7" t="s">
        <v>695</v>
      </c>
      <c r="L88" s="7" t="s">
        <v>696</v>
      </c>
      <c r="M88" s="5">
        <v>0</v>
      </c>
      <c r="N88" s="7"/>
      <c r="O88" s="5">
        <v>0</v>
      </c>
      <c r="P88" s="9">
        <v>0</v>
      </c>
      <c r="Q88" s="9">
        <v>0</v>
      </c>
    </row>
    <row r="89" spans="1:17" x14ac:dyDescent="0.25">
      <c r="A89" s="5">
        <v>10</v>
      </c>
      <c r="B89" s="7" t="s">
        <v>697</v>
      </c>
      <c r="C89" s="9">
        <v>0</v>
      </c>
      <c r="D89" s="9">
        <v>0</v>
      </c>
      <c r="E89" s="9">
        <v>10627258</v>
      </c>
      <c r="F89" s="9">
        <v>0</v>
      </c>
      <c r="G89" s="9">
        <v>10627258</v>
      </c>
      <c r="H89" s="9">
        <v>4605145.1333333338</v>
      </c>
      <c r="I89" s="17">
        <v>0.43333333333333335</v>
      </c>
      <c r="J89" s="7" t="s">
        <v>217</v>
      </c>
      <c r="K89" s="7" t="s">
        <v>698</v>
      </c>
      <c r="L89" s="7" t="s">
        <v>699</v>
      </c>
      <c r="M89" s="5">
        <v>0</v>
      </c>
      <c r="N89" s="7"/>
      <c r="O89" s="5">
        <v>0</v>
      </c>
      <c r="P89" s="9">
        <v>0</v>
      </c>
      <c r="Q89" s="9">
        <v>0</v>
      </c>
    </row>
    <row r="90" spans="1:17" x14ac:dyDescent="0.25">
      <c r="A90" s="5">
        <v>10</v>
      </c>
      <c r="B90" s="7" t="s">
        <v>700</v>
      </c>
      <c r="C90" s="9">
        <v>0</v>
      </c>
      <c r="D90" s="9">
        <v>0</v>
      </c>
      <c r="E90" s="9">
        <v>884756716.03599989</v>
      </c>
      <c r="F90" s="9">
        <v>0</v>
      </c>
      <c r="G90" s="9">
        <v>884756716.03599989</v>
      </c>
      <c r="H90" s="9">
        <v>884347222.75441325</v>
      </c>
      <c r="I90" s="17">
        <v>0.99953716849596652</v>
      </c>
      <c r="J90" s="7" t="s">
        <v>217</v>
      </c>
      <c r="K90" s="7" t="s">
        <v>701</v>
      </c>
      <c r="L90" s="7" t="s">
        <v>702</v>
      </c>
      <c r="M90" s="5">
        <v>0</v>
      </c>
      <c r="N90" s="7"/>
      <c r="O90" s="5">
        <v>0</v>
      </c>
      <c r="P90" s="9">
        <v>0</v>
      </c>
      <c r="Q90" s="9">
        <v>0</v>
      </c>
    </row>
    <row r="91" spans="1:17" x14ac:dyDescent="0.25">
      <c r="A91" s="5">
        <v>10</v>
      </c>
      <c r="B91" s="7" t="s">
        <v>703</v>
      </c>
      <c r="C91" s="9">
        <v>0</v>
      </c>
      <c r="D91" s="9">
        <v>0</v>
      </c>
      <c r="E91" s="9">
        <v>124992.71199999994</v>
      </c>
      <c r="F91" s="9">
        <v>0</v>
      </c>
      <c r="G91" s="9">
        <v>124992.71199999994</v>
      </c>
      <c r="H91" s="9">
        <v>119264.55800000054</v>
      </c>
      <c r="I91" s="17">
        <v>0.95417209604989284</v>
      </c>
      <c r="J91" s="7" t="s">
        <v>217</v>
      </c>
      <c r="K91" s="7" t="s">
        <v>704</v>
      </c>
      <c r="L91" s="7" t="s">
        <v>705</v>
      </c>
      <c r="M91" s="5">
        <v>0</v>
      </c>
      <c r="N91" s="7"/>
      <c r="O91" s="5">
        <v>0</v>
      </c>
      <c r="P91" s="9">
        <v>0</v>
      </c>
      <c r="Q91" s="9">
        <v>0</v>
      </c>
    </row>
    <row r="92" spans="1:17" x14ac:dyDescent="0.25">
      <c r="A92" s="5">
        <v>10</v>
      </c>
      <c r="B92" s="7" t="s">
        <v>706</v>
      </c>
      <c r="C92" s="9">
        <v>0</v>
      </c>
      <c r="D92" s="9">
        <v>0</v>
      </c>
      <c r="E92" s="9">
        <v>48126997.19600001</v>
      </c>
      <c r="F92" s="9">
        <v>0</v>
      </c>
      <c r="G92" s="9">
        <v>48126997.19600001</v>
      </c>
      <c r="H92" s="9">
        <v>47801527.637600005</v>
      </c>
      <c r="I92" s="17">
        <v>0.99323727684329621</v>
      </c>
      <c r="J92" s="7" t="s">
        <v>217</v>
      </c>
      <c r="K92" s="7" t="s">
        <v>707</v>
      </c>
      <c r="L92" s="7" t="s">
        <v>708</v>
      </c>
      <c r="M92" s="5">
        <v>0</v>
      </c>
      <c r="N92" s="7"/>
      <c r="O92" s="5">
        <v>0</v>
      </c>
      <c r="P92" s="9">
        <v>0</v>
      </c>
      <c r="Q92" s="9">
        <v>0</v>
      </c>
    </row>
    <row r="93" spans="1:17" x14ac:dyDescent="0.25">
      <c r="A93" s="5">
        <v>10</v>
      </c>
      <c r="B93" s="7" t="s">
        <v>709</v>
      </c>
      <c r="C93" s="9">
        <v>0</v>
      </c>
      <c r="D93" s="9">
        <v>0</v>
      </c>
      <c r="E93" s="9">
        <v>38371865.140000001</v>
      </c>
      <c r="F93" s="9">
        <v>0</v>
      </c>
      <c r="G93" s="9">
        <v>38371865.140000001</v>
      </c>
      <c r="H93" s="9">
        <v>24109912.955429997</v>
      </c>
      <c r="I93" s="17">
        <v>0.62832267515443474</v>
      </c>
      <c r="J93" s="7" t="s">
        <v>217</v>
      </c>
      <c r="K93" s="7" t="s">
        <v>710</v>
      </c>
      <c r="L93" s="7" t="s">
        <v>711</v>
      </c>
      <c r="M93" s="5">
        <v>0</v>
      </c>
      <c r="N93" s="7"/>
      <c r="O93" s="5">
        <v>0</v>
      </c>
      <c r="P93" s="9">
        <v>0</v>
      </c>
      <c r="Q93" s="9">
        <v>0</v>
      </c>
    </row>
    <row r="94" spans="1:17" x14ac:dyDescent="0.25">
      <c r="A94" s="5">
        <v>10</v>
      </c>
      <c r="B94" s="7" t="s">
        <v>712</v>
      </c>
      <c r="C94" s="9">
        <v>0</v>
      </c>
      <c r="D94" s="9">
        <v>1358434493.7649999</v>
      </c>
      <c r="E94" s="9">
        <v>0</v>
      </c>
      <c r="F94" s="9">
        <v>0</v>
      </c>
      <c r="G94" s="9">
        <v>1358434493.7649999</v>
      </c>
      <c r="H94" s="9">
        <v>703431476.3957231</v>
      </c>
      <c r="I94" s="17">
        <v>0.51782509913018449</v>
      </c>
      <c r="J94" s="7" t="s">
        <v>217</v>
      </c>
      <c r="K94" s="7" t="s">
        <v>713</v>
      </c>
      <c r="L94" s="7" t="s">
        <v>714</v>
      </c>
      <c r="M94" s="5">
        <v>0</v>
      </c>
      <c r="N94" s="7" t="s">
        <v>170</v>
      </c>
      <c r="O94" s="28">
        <v>1</v>
      </c>
      <c r="P94" s="9">
        <v>-703431476.3957231</v>
      </c>
      <c r="Q94" s="9">
        <v>0</v>
      </c>
    </row>
    <row r="95" spans="1:17" x14ac:dyDescent="0.25">
      <c r="A95" s="5">
        <v>10</v>
      </c>
      <c r="B95" s="7" t="s">
        <v>715</v>
      </c>
      <c r="C95" s="9">
        <v>0</v>
      </c>
      <c r="D95" s="9">
        <v>-2122160.9009999437</v>
      </c>
      <c r="E95" s="9">
        <v>0</v>
      </c>
      <c r="F95" s="9">
        <v>0</v>
      </c>
      <c r="G95" s="9">
        <v>-2122160.9009999437</v>
      </c>
      <c r="H95" s="9">
        <v>-1591620.6757499622</v>
      </c>
      <c r="I95" s="17">
        <v>0.75000000000000211</v>
      </c>
      <c r="J95" s="7" t="s">
        <v>217</v>
      </c>
      <c r="K95" s="7" t="s">
        <v>716</v>
      </c>
      <c r="L95" s="7" t="s">
        <v>717</v>
      </c>
      <c r="M95" s="5">
        <v>0</v>
      </c>
      <c r="N95" s="7"/>
      <c r="O95" s="5">
        <v>0</v>
      </c>
      <c r="P95" s="9">
        <v>0</v>
      </c>
      <c r="Q95" s="9">
        <v>0</v>
      </c>
    </row>
    <row r="96" spans="1:17" x14ac:dyDescent="0.25">
      <c r="A96" s="5">
        <v>10</v>
      </c>
      <c r="B96" s="7" t="s">
        <v>718</v>
      </c>
      <c r="C96" s="9">
        <v>0</v>
      </c>
      <c r="D96" s="9">
        <v>0</v>
      </c>
      <c r="E96" s="9">
        <v>978053117.38999915</v>
      </c>
      <c r="F96" s="9">
        <v>0</v>
      </c>
      <c r="G96" s="9">
        <v>978053117.38999915</v>
      </c>
      <c r="H96" s="9">
        <v>741790415.47941589</v>
      </c>
      <c r="I96" s="17">
        <v>0.75843571508563234</v>
      </c>
      <c r="J96" s="7" t="s">
        <v>217</v>
      </c>
      <c r="K96" s="7" t="s">
        <v>719</v>
      </c>
      <c r="L96" s="7" t="s">
        <v>720</v>
      </c>
      <c r="M96" s="5">
        <v>0</v>
      </c>
      <c r="N96" s="7"/>
      <c r="O96" s="5">
        <v>0</v>
      </c>
      <c r="P96" s="9">
        <v>0</v>
      </c>
      <c r="Q96" s="9">
        <v>0</v>
      </c>
    </row>
    <row r="97" spans="1:17" x14ac:dyDescent="0.25">
      <c r="A97" s="5">
        <v>10</v>
      </c>
      <c r="B97" s="7" t="s">
        <v>721</v>
      </c>
      <c r="C97" s="9">
        <v>0</v>
      </c>
      <c r="D97" s="9">
        <v>0</v>
      </c>
      <c r="E97" s="9">
        <v>-17749984.547999978</v>
      </c>
      <c r="F97" s="9">
        <v>0</v>
      </c>
      <c r="G97" s="9">
        <v>-17749984.547999978</v>
      </c>
      <c r="H97" s="9">
        <v>-11833323.031999985</v>
      </c>
      <c r="I97" s="17">
        <v>0.66666666666666663</v>
      </c>
      <c r="J97" s="7" t="s">
        <v>217</v>
      </c>
      <c r="K97" s="7" t="s">
        <v>722</v>
      </c>
      <c r="L97" s="7" t="s">
        <v>723</v>
      </c>
      <c r="M97" s="5">
        <v>0</v>
      </c>
      <c r="N97" s="7"/>
      <c r="O97" s="5">
        <v>0</v>
      </c>
      <c r="P97" s="9">
        <v>0</v>
      </c>
      <c r="Q97" s="9">
        <v>0</v>
      </c>
    </row>
    <row r="98" spans="1:17" x14ac:dyDescent="0.25">
      <c r="A98" s="5">
        <v>10</v>
      </c>
      <c r="B98" s="7" t="s">
        <v>724</v>
      </c>
      <c r="C98" s="9">
        <v>0</v>
      </c>
      <c r="D98" s="9">
        <v>0</v>
      </c>
      <c r="E98" s="9">
        <v>64862786.679999992</v>
      </c>
      <c r="F98" s="9">
        <v>0</v>
      </c>
      <c r="G98" s="9">
        <v>64862786.679999992</v>
      </c>
      <c r="H98" s="9">
        <v>29394743.896666668</v>
      </c>
      <c r="I98" s="17">
        <v>0.45318348780920231</v>
      </c>
      <c r="J98" s="7" t="s">
        <v>217</v>
      </c>
      <c r="K98" s="7" t="s">
        <v>725</v>
      </c>
      <c r="L98" s="7" t="s">
        <v>726</v>
      </c>
      <c r="M98" s="5">
        <v>0</v>
      </c>
      <c r="N98" s="7"/>
      <c r="O98" s="5">
        <v>0</v>
      </c>
      <c r="P98" s="9">
        <v>0</v>
      </c>
      <c r="Q98" s="9">
        <v>0</v>
      </c>
    </row>
    <row r="99" spans="1:17" x14ac:dyDescent="0.25">
      <c r="A99" s="5">
        <v>12</v>
      </c>
      <c r="B99" s="7" t="s">
        <v>727</v>
      </c>
      <c r="C99" s="9">
        <v>0</v>
      </c>
      <c r="D99" s="9">
        <v>-125897559.67399999</v>
      </c>
      <c r="E99" s="9">
        <v>0</v>
      </c>
      <c r="F99" s="9">
        <v>0</v>
      </c>
      <c r="G99" s="9">
        <v>-125897559.67399999</v>
      </c>
      <c r="H99" s="9">
        <v>-125897559.67399999</v>
      </c>
      <c r="I99" s="17">
        <v>1</v>
      </c>
      <c r="J99" s="7" t="s">
        <v>45</v>
      </c>
      <c r="K99" s="7" t="s">
        <v>728</v>
      </c>
      <c r="L99" s="7" t="s">
        <v>729</v>
      </c>
      <c r="M99" s="5">
        <v>0</v>
      </c>
      <c r="N99" s="7"/>
      <c r="O99" s="5">
        <v>0</v>
      </c>
      <c r="P99" s="9">
        <v>0</v>
      </c>
      <c r="Q99" s="9">
        <v>0</v>
      </c>
    </row>
    <row r="100" spans="1:17" x14ac:dyDescent="0.25">
      <c r="A100" s="5">
        <v>12</v>
      </c>
      <c r="B100" s="7" t="s">
        <v>730</v>
      </c>
      <c r="C100" s="9">
        <v>0</v>
      </c>
      <c r="D100" s="9">
        <v>-15361365.912</v>
      </c>
      <c r="E100" s="9">
        <v>0</v>
      </c>
      <c r="F100" s="9">
        <v>0</v>
      </c>
      <c r="G100" s="9">
        <v>-15361365.912</v>
      </c>
      <c r="H100" s="9">
        <v>-15361365.912</v>
      </c>
      <c r="I100" s="17">
        <v>1</v>
      </c>
      <c r="J100" s="7" t="s">
        <v>45</v>
      </c>
      <c r="K100" s="7" t="s">
        <v>731</v>
      </c>
      <c r="L100" s="7" t="s">
        <v>729</v>
      </c>
      <c r="M100" s="5">
        <v>0</v>
      </c>
      <c r="N100" s="7"/>
      <c r="O100" s="5">
        <v>0</v>
      </c>
      <c r="P100" s="9">
        <v>0</v>
      </c>
      <c r="Q100" s="9">
        <v>0</v>
      </c>
    </row>
    <row r="101" spans="1:17" x14ac:dyDescent="0.25">
      <c r="A101" s="5">
        <v>12</v>
      </c>
      <c r="B101" s="7" t="s">
        <v>732</v>
      </c>
      <c r="C101" s="9">
        <v>0</v>
      </c>
      <c r="D101" s="9">
        <v>-41844420.520000003</v>
      </c>
      <c r="E101" s="9">
        <v>0</v>
      </c>
      <c r="F101" s="9">
        <v>0</v>
      </c>
      <c r="G101" s="9">
        <v>-41844420.520000003</v>
      </c>
      <c r="H101" s="9">
        <v>-41844420.520000003</v>
      </c>
      <c r="I101" s="17">
        <v>1</v>
      </c>
      <c r="J101" s="7" t="s">
        <v>45</v>
      </c>
      <c r="K101" s="7" t="s">
        <v>733</v>
      </c>
      <c r="L101" s="7" t="s">
        <v>729</v>
      </c>
      <c r="M101" s="5">
        <v>0</v>
      </c>
      <c r="N101" s="7"/>
      <c r="O101" s="5">
        <v>0</v>
      </c>
      <c r="P101" s="9">
        <v>0</v>
      </c>
      <c r="Q101" s="9">
        <v>0</v>
      </c>
    </row>
    <row r="102" spans="1:17" x14ac:dyDescent="0.25">
      <c r="A102" s="5">
        <v>12</v>
      </c>
      <c r="B102" s="7" t="s">
        <v>734</v>
      </c>
      <c r="C102" s="9">
        <v>0</v>
      </c>
      <c r="D102" s="9">
        <v>-4693943.5310000014</v>
      </c>
      <c r="E102" s="9">
        <v>0</v>
      </c>
      <c r="F102" s="9">
        <v>0</v>
      </c>
      <c r="G102" s="9">
        <v>-4693943.5310000014</v>
      </c>
      <c r="H102" s="9">
        <v>-4693943.5310000014</v>
      </c>
      <c r="I102" s="17">
        <v>1</v>
      </c>
      <c r="J102" s="7" t="s">
        <v>45</v>
      </c>
      <c r="K102" s="7" t="s">
        <v>735</v>
      </c>
      <c r="L102" s="7" t="s">
        <v>729</v>
      </c>
      <c r="M102" s="5">
        <v>0</v>
      </c>
      <c r="N102" s="7"/>
      <c r="O102" s="5">
        <v>0</v>
      </c>
      <c r="P102" s="9">
        <v>0</v>
      </c>
      <c r="Q102" s="9">
        <v>0</v>
      </c>
    </row>
    <row r="103" spans="1:17" x14ac:dyDescent="0.25">
      <c r="A103" s="5">
        <v>12</v>
      </c>
      <c r="B103" s="7" t="s">
        <v>736</v>
      </c>
      <c r="C103" s="9">
        <v>0</v>
      </c>
      <c r="D103" s="9">
        <v>-5312482.8899999997</v>
      </c>
      <c r="E103" s="9">
        <v>0</v>
      </c>
      <c r="F103" s="9">
        <v>0</v>
      </c>
      <c r="G103" s="9">
        <v>-5312482.8899999997</v>
      </c>
      <c r="H103" s="9">
        <v>-5312482.8899999997</v>
      </c>
      <c r="I103" s="17">
        <v>1</v>
      </c>
      <c r="J103" s="7" t="s">
        <v>45</v>
      </c>
      <c r="K103" s="7" t="s">
        <v>737</v>
      </c>
      <c r="L103" s="7" t="s">
        <v>729</v>
      </c>
      <c r="M103" s="5">
        <v>0</v>
      </c>
      <c r="N103" s="7"/>
      <c r="O103" s="5">
        <v>0</v>
      </c>
      <c r="P103" s="9">
        <v>0</v>
      </c>
      <c r="Q103" s="9">
        <v>0</v>
      </c>
    </row>
    <row r="104" spans="1:17" x14ac:dyDescent="0.25">
      <c r="A104" s="5">
        <v>12</v>
      </c>
      <c r="B104" s="7" t="s">
        <v>738</v>
      </c>
      <c r="C104" s="9">
        <v>0</v>
      </c>
      <c r="D104" s="9">
        <v>-539092.46600000001</v>
      </c>
      <c r="E104" s="9">
        <v>0</v>
      </c>
      <c r="F104" s="9">
        <v>0</v>
      </c>
      <c r="G104" s="9">
        <v>-539092.46600000001</v>
      </c>
      <c r="H104" s="9">
        <v>-539092.46600000001</v>
      </c>
      <c r="I104" s="17">
        <v>1</v>
      </c>
      <c r="J104" s="7" t="s">
        <v>45</v>
      </c>
      <c r="K104" s="7" t="s">
        <v>739</v>
      </c>
      <c r="L104" s="7" t="s">
        <v>729</v>
      </c>
      <c r="M104" s="5">
        <v>0</v>
      </c>
      <c r="N104" s="7"/>
      <c r="O104" s="5">
        <v>0</v>
      </c>
      <c r="P104" s="9">
        <v>0</v>
      </c>
      <c r="Q104" s="9">
        <v>0</v>
      </c>
    </row>
    <row r="105" spans="1:17" x14ac:dyDescent="0.25">
      <c r="A105" s="5">
        <v>12</v>
      </c>
      <c r="B105" s="7" t="s">
        <v>740</v>
      </c>
      <c r="C105" s="9">
        <v>0</v>
      </c>
      <c r="D105" s="9">
        <v>498183.66</v>
      </c>
      <c r="E105" s="9">
        <v>0</v>
      </c>
      <c r="F105" s="9">
        <v>0</v>
      </c>
      <c r="G105" s="9">
        <v>498183.66</v>
      </c>
      <c r="H105" s="9">
        <v>498183.66</v>
      </c>
      <c r="I105" s="17">
        <v>1</v>
      </c>
      <c r="J105" s="7" t="s">
        <v>45</v>
      </c>
      <c r="K105" s="7" t="s">
        <v>741</v>
      </c>
      <c r="L105" s="7" t="s">
        <v>729</v>
      </c>
      <c r="M105" s="5">
        <v>0</v>
      </c>
      <c r="N105" s="7"/>
      <c r="O105" s="5">
        <v>0</v>
      </c>
      <c r="P105" s="9">
        <v>0</v>
      </c>
      <c r="Q105" s="9">
        <v>0</v>
      </c>
    </row>
    <row r="106" spans="1:17" x14ac:dyDescent="0.25">
      <c r="A106" s="5">
        <v>12</v>
      </c>
      <c r="B106" s="7" t="s">
        <v>742</v>
      </c>
      <c r="C106" s="9">
        <v>0</v>
      </c>
      <c r="D106" s="9">
        <v>-495891.85600000003</v>
      </c>
      <c r="E106" s="9">
        <v>0</v>
      </c>
      <c r="F106" s="9">
        <v>0</v>
      </c>
      <c r="G106" s="9">
        <v>-495891.85600000003</v>
      </c>
      <c r="H106" s="9">
        <v>-495891.85600000003</v>
      </c>
      <c r="I106" s="17">
        <v>1</v>
      </c>
      <c r="J106" s="7" t="s">
        <v>45</v>
      </c>
      <c r="K106" s="7" t="s">
        <v>743</v>
      </c>
      <c r="L106" s="7" t="s">
        <v>729</v>
      </c>
      <c r="M106" s="5">
        <v>0</v>
      </c>
      <c r="N106" s="7"/>
      <c r="O106" s="5">
        <v>0</v>
      </c>
      <c r="P106" s="9">
        <v>0</v>
      </c>
      <c r="Q106" s="9">
        <v>0</v>
      </c>
    </row>
    <row r="107" spans="1:17" x14ac:dyDescent="0.25">
      <c r="A107" s="5">
        <v>12</v>
      </c>
      <c r="B107" s="7" t="s">
        <v>744</v>
      </c>
      <c r="C107" s="9">
        <v>0</v>
      </c>
      <c r="D107" s="9">
        <v>-175532564.78</v>
      </c>
      <c r="E107" s="9">
        <v>0</v>
      </c>
      <c r="F107" s="9">
        <v>0</v>
      </c>
      <c r="G107" s="9">
        <v>-175532564.78</v>
      </c>
      <c r="H107" s="9">
        <v>-175532564.78</v>
      </c>
      <c r="I107" s="17">
        <v>1</v>
      </c>
      <c r="J107" s="7" t="s">
        <v>45</v>
      </c>
      <c r="K107" s="7" t="s">
        <v>745</v>
      </c>
      <c r="L107" s="7" t="s">
        <v>729</v>
      </c>
      <c r="M107" s="5">
        <v>0</v>
      </c>
      <c r="N107" s="7"/>
      <c r="O107" s="5">
        <v>0</v>
      </c>
      <c r="P107" s="9">
        <v>0</v>
      </c>
      <c r="Q107" s="9">
        <v>0</v>
      </c>
    </row>
    <row r="108" spans="1:17" x14ac:dyDescent="0.25">
      <c r="A108" s="5">
        <v>12</v>
      </c>
      <c r="B108" s="7" t="s">
        <v>746</v>
      </c>
      <c r="C108" s="9">
        <v>0</v>
      </c>
      <c r="D108" s="9">
        <v>175534820.47999999</v>
      </c>
      <c r="E108" s="9">
        <v>0</v>
      </c>
      <c r="F108" s="9">
        <v>0</v>
      </c>
      <c r="G108" s="9">
        <v>175534820.47999999</v>
      </c>
      <c r="H108" s="9">
        <v>175534820.47999999</v>
      </c>
      <c r="I108" s="17">
        <v>1</v>
      </c>
      <c r="J108" s="7" t="s">
        <v>45</v>
      </c>
      <c r="K108" s="7" t="s">
        <v>747</v>
      </c>
      <c r="L108" s="7" t="s">
        <v>729</v>
      </c>
      <c r="M108" s="5">
        <v>0</v>
      </c>
      <c r="N108" s="7"/>
      <c r="O108" s="5">
        <v>0</v>
      </c>
      <c r="P108" s="9">
        <v>0</v>
      </c>
      <c r="Q108" s="9">
        <v>0</v>
      </c>
    </row>
    <row r="109" spans="1:17" x14ac:dyDescent="0.25">
      <c r="A109" s="5">
        <v>12</v>
      </c>
      <c r="B109" s="7" t="s">
        <v>748</v>
      </c>
      <c r="C109" s="9">
        <v>0</v>
      </c>
      <c r="D109" s="9">
        <v>-134768.712</v>
      </c>
      <c r="E109" s="9">
        <v>0</v>
      </c>
      <c r="F109" s="9">
        <v>0</v>
      </c>
      <c r="G109" s="9">
        <v>-134768.712</v>
      </c>
      <c r="H109" s="9">
        <v>-134768.712</v>
      </c>
      <c r="I109" s="17">
        <v>1</v>
      </c>
      <c r="J109" s="7" t="s">
        <v>45</v>
      </c>
      <c r="K109" s="7" t="s">
        <v>749</v>
      </c>
      <c r="L109" s="7" t="s">
        <v>729</v>
      </c>
      <c r="M109" s="5">
        <v>0</v>
      </c>
      <c r="N109" s="7"/>
      <c r="O109" s="5">
        <v>0</v>
      </c>
      <c r="P109" s="9">
        <v>0</v>
      </c>
      <c r="Q109" s="9">
        <v>0</v>
      </c>
    </row>
    <row r="110" spans="1:17" x14ac:dyDescent="0.25">
      <c r="A110" s="5">
        <v>12</v>
      </c>
      <c r="B110" s="7" t="s">
        <v>750</v>
      </c>
      <c r="C110" s="9">
        <v>0</v>
      </c>
      <c r="D110" s="9">
        <v>-2515.7339999999999</v>
      </c>
      <c r="E110" s="9">
        <v>0</v>
      </c>
      <c r="F110" s="9">
        <v>0</v>
      </c>
      <c r="G110" s="9">
        <v>-2515.7339999999999</v>
      </c>
      <c r="H110" s="9">
        <v>-2515.7339999999999</v>
      </c>
      <c r="I110" s="17">
        <v>1</v>
      </c>
      <c r="J110" s="7" t="s">
        <v>45</v>
      </c>
      <c r="K110" s="7" t="s">
        <v>751</v>
      </c>
      <c r="L110" s="7" t="s">
        <v>729</v>
      </c>
      <c r="M110" s="5">
        <v>0</v>
      </c>
      <c r="N110" s="7"/>
      <c r="O110" s="5">
        <v>0</v>
      </c>
      <c r="P110" s="9">
        <v>0</v>
      </c>
      <c r="Q110" s="9">
        <v>0</v>
      </c>
    </row>
    <row r="111" spans="1:17" x14ac:dyDescent="0.25">
      <c r="A111" s="5">
        <v>12</v>
      </c>
      <c r="B111" s="7" t="s">
        <v>752</v>
      </c>
      <c r="C111" s="9">
        <v>0</v>
      </c>
      <c r="D111" s="9">
        <v>2515.7339999999999</v>
      </c>
      <c r="E111" s="9">
        <v>0</v>
      </c>
      <c r="F111" s="9">
        <v>0</v>
      </c>
      <c r="G111" s="9">
        <v>2515.7339999999999</v>
      </c>
      <c r="H111" s="9">
        <v>2515.7339999999999</v>
      </c>
      <c r="I111" s="17">
        <v>1</v>
      </c>
      <c r="J111" s="7" t="s">
        <v>45</v>
      </c>
      <c r="K111" s="7" t="s">
        <v>753</v>
      </c>
      <c r="L111" s="7" t="s">
        <v>729</v>
      </c>
      <c r="M111" s="5">
        <v>0</v>
      </c>
      <c r="N111" s="7"/>
      <c r="O111" s="5">
        <v>0</v>
      </c>
      <c r="P111" s="9">
        <v>0</v>
      </c>
      <c r="Q111" s="9">
        <v>0</v>
      </c>
    </row>
    <row r="112" spans="1:17" x14ac:dyDescent="0.25">
      <c r="A112" s="5">
        <v>12</v>
      </c>
      <c r="B112" s="7" t="s">
        <v>754</v>
      </c>
      <c r="C112" s="9">
        <v>0</v>
      </c>
      <c r="D112" s="9">
        <v>134768.712</v>
      </c>
      <c r="E112" s="9">
        <v>0</v>
      </c>
      <c r="F112" s="9">
        <v>0</v>
      </c>
      <c r="G112" s="9">
        <v>134768.712</v>
      </c>
      <c r="H112" s="9">
        <v>134768.712</v>
      </c>
      <c r="I112" s="17">
        <v>1</v>
      </c>
      <c r="J112" s="7" t="s">
        <v>45</v>
      </c>
      <c r="K112" s="7" t="s">
        <v>755</v>
      </c>
      <c r="L112" s="7" t="s">
        <v>729</v>
      </c>
      <c r="M112" s="5">
        <v>0</v>
      </c>
      <c r="N112" s="7"/>
      <c r="O112" s="5">
        <v>0</v>
      </c>
      <c r="P112" s="9">
        <v>0</v>
      </c>
      <c r="Q112" s="9">
        <v>0</v>
      </c>
    </row>
    <row r="113" spans="1:17" x14ac:dyDescent="0.25">
      <c r="A113" s="5">
        <v>12</v>
      </c>
      <c r="B113" s="7" t="s">
        <v>756</v>
      </c>
      <c r="C113" s="9">
        <v>0</v>
      </c>
      <c r="D113" s="9">
        <v>4411421.0820000004</v>
      </c>
      <c r="E113" s="9">
        <v>0</v>
      </c>
      <c r="F113" s="9">
        <v>0</v>
      </c>
      <c r="G113" s="9">
        <v>4411421.0820000004</v>
      </c>
      <c r="H113" s="9">
        <v>4411421.0820000004</v>
      </c>
      <c r="I113" s="17">
        <v>1</v>
      </c>
      <c r="J113" s="7" t="s">
        <v>45</v>
      </c>
      <c r="K113" s="7" t="s">
        <v>757</v>
      </c>
      <c r="L113" s="7" t="s">
        <v>729</v>
      </c>
      <c r="M113" s="5">
        <v>0</v>
      </c>
      <c r="N113" s="7"/>
      <c r="O113" s="5">
        <v>0</v>
      </c>
      <c r="P113" s="9">
        <v>0</v>
      </c>
      <c r="Q113" s="9">
        <v>0</v>
      </c>
    </row>
    <row r="114" spans="1:17" x14ac:dyDescent="0.25">
      <c r="A114" s="5">
        <v>12</v>
      </c>
      <c r="B114" s="7" t="s">
        <v>758</v>
      </c>
      <c r="C114" s="9">
        <v>0</v>
      </c>
      <c r="D114" s="9">
        <v>4703486.6089999992</v>
      </c>
      <c r="E114" s="9">
        <v>0</v>
      </c>
      <c r="F114" s="9">
        <v>0</v>
      </c>
      <c r="G114" s="9">
        <v>4703486.6089999992</v>
      </c>
      <c r="H114" s="9">
        <v>4703486.6089999992</v>
      </c>
      <c r="I114" s="17">
        <v>1</v>
      </c>
      <c r="J114" s="7" t="s">
        <v>45</v>
      </c>
      <c r="K114" s="7" t="s">
        <v>759</v>
      </c>
      <c r="L114" s="7" t="s">
        <v>729</v>
      </c>
      <c r="M114" s="5">
        <v>0</v>
      </c>
      <c r="N114" s="7"/>
      <c r="O114" s="5">
        <v>0</v>
      </c>
      <c r="P114" s="9">
        <v>0</v>
      </c>
      <c r="Q114" s="9">
        <v>0</v>
      </c>
    </row>
    <row r="115" spans="1:17" x14ac:dyDescent="0.25">
      <c r="A115" s="5">
        <v>12</v>
      </c>
      <c r="B115" s="7" t="s">
        <v>760</v>
      </c>
      <c r="C115" s="9">
        <v>0</v>
      </c>
      <c r="D115" s="9">
        <v>42383512.986000001</v>
      </c>
      <c r="E115" s="9">
        <v>0</v>
      </c>
      <c r="F115" s="9">
        <v>0</v>
      </c>
      <c r="G115" s="9">
        <v>42383512.986000001</v>
      </c>
      <c r="H115" s="9">
        <v>42383512.986000001</v>
      </c>
      <c r="I115" s="17">
        <v>1</v>
      </c>
      <c r="J115" s="7" t="s">
        <v>45</v>
      </c>
      <c r="K115" s="7" t="s">
        <v>761</v>
      </c>
      <c r="L115" s="7" t="s">
        <v>729</v>
      </c>
      <c r="M115" s="5">
        <v>0</v>
      </c>
      <c r="N115" s="7"/>
      <c r="O115" s="5">
        <v>0</v>
      </c>
      <c r="P115" s="9">
        <v>0</v>
      </c>
      <c r="Q115" s="9">
        <v>0</v>
      </c>
    </row>
    <row r="116" spans="1:17" x14ac:dyDescent="0.25">
      <c r="A116" s="5">
        <v>12</v>
      </c>
      <c r="B116" s="7" t="s">
        <v>762</v>
      </c>
      <c r="C116" s="9">
        <v>0</v>
      </c>
      <c r="D116" s="9">
        <v>5312482.8899999997</v>
      </c>
      <c r="E116" s="9">
        <v>0</v>
      </c>
      <c r="F116" s="9">
        <v>0</v>
      </c>
      <c r="G116" s="9">
        <v>5312482.8899999997</v>
      </c>
      <c r="H116" s="9">
        <v>5312482.8899999997</v>
      </c>
      <c r="I116" s="17">
        <v>1</v>
      </c>
      <c r="J116" s="7" t="s">
        <v>45</v>
      </c>
      <c r="K116" s="7" t="s">
        <v>763</v>
      </c>
      <c r="L116" s="7" t="s">
        <v>729</v>
      </c>
      <c r="M116" s="5">
        <v>0</v>
      </c>
      <c r="N116" s="7"/>
      <c r="O116" s="5">
        <v>0</v>
      </c>
      <c r="P116" s="9">
        <v>0</v>
      </c>
      <c r="Q116" s="9">
        <v>0</v>
      </c>
    </row>
    <row r="117" spans="1:17" x14ac:dyDescent="0.25">
      <c r="A117" s="5">
        <v>12</v>
      </c>
      <c r="B117" s="7" t="s">
        <v>764</v>
      </c>
      <c r="C117" s="9">
        <v>0</v>
      </c>
      <c r="D117" s="9">
        <v>15361365.912</v>
      </c>
      <c r="E117" s="9">
        <v>0</v>
      </c>
      <c r="F117" s="9">
        <v>0</v>
      </c>
      <c r="G117" s="9">
        <v>15361365.912</v>
      </c>
      <c r="H117" s="9">
        <v>15361365.912</v>
      </c>
      <c r="I117" s="17">
        <v>1</v>
      </c>
      <c r="J117" s="7" t="s">
        <v>45</v>
      </c>
      <c r="K117" s="7" t="s">
        <v>765</v>
      </c>
      <c r="L117" s="7" t="s">
        <v>729</v>
      </c>
      <c r="M117" s="5">
        <v>0</v>
      </c>
      <c r="N117" s="7"/>
      <c r="O117" s="5">
        <v>0</v>
      </c>
      <c r="P117" s="9">
        <v>0</v>
      </c>
      <c r="Q117" s="9">
        <v>0</v>
      </c>
    </row>
    <row r="118" spans="1:17" x14ac:dyDescent="0.25">
      <c r="A118" s="5">
        <v>12</v>
      </c>
      <c r="B118" s="7" t="s">
        <v>766</v>
      </c>
      <c r="C118" s="9">
        <v>0</v>
      </c>
      <c r="D118" s="9">
        <v>3456417</v>
      </c>
      <c r="E118" s="9">
        <v>0</v>
      </c>
      <c r="F118" s="9">
        <v>0</v>
      </c>
      <c r="G118" s="9">
        <v>3456417</v>
      </c>
      <c r="H118" s="9">
        <v>3456417</v>
      </c>
      <c r="I118" s="17">
        <v>1</v>
      </c>
      <c r="J118" s="7" t="s">
        <v>45</v>
      </c>
      <c r="K118" s="7" t="s">
        <v>767</v>
      </c>
      <c r="L118" s="7" t="s">
        <v>729</v>
      </c>
      <c r="M118" s="5">
        <v>0</v>
      </c>
      <c r="N118" s="7"/>
      <c r="O118" s="5">
        <v>0</v>
      </c>
      <c r="P118" s="9">
        <v>0</v>
      </c>
      <c r="Q118" s="9">
        <v>0</v>
      </c>
    </row>
    <row r="119" spans="1:17" x14ac:dyDescent="0.25">
      <c r="A119" s="5">
        <v>12</v>
      </c>
      <c r="B119" s="7" t="s">
        <v>768</v>
      </c>
      <c r="C119" s="9">
        <v>0</v>
      </c>
      <c r="D119" s="9">
        <v>125897559.67399999</v>
      </c>
      <c r="E119" s="9">
        <v>0</v>
      </c>
      <c r="F119" s="9">
        <v>0</v>
      </c>
      <c r="G119" s="9">
        <v>125897559.67399999</v>
      </c>
      <c r="H119" s="9">
        <v>125897559.67399999</v>
      </c>
      <c r="I119" s="17">
        <v>1</v>
      </c>
      <c r="J119" s="7" t="s">
        <v>45</v>
      </c>
      <c r="K119" s="7" t="s">
        <v>769</v>
      </c>
      <c r="L119" s="7" t="s">
        <v>729</v>
      </c>
      <c r="M119" s="5">
        <v>0</v>
      </c>
      <c r="N119" s="7"/>
      <c r="O119" s="5">
        <v>0</v>
      </c>
      <c r="P119" s="9">
        <v>0</v>
      </c>
      <c r="Q119" s="9">
        <v>0</v>
      </c>
    </row>
    <row r="120" spans="1:17" x14ac:dyDescent="0.25">
      <c r="A120" s="5">
        <v>12</v>
      </c>
      <c r="B120" s="7" t="s">
        <v>770</v>
      </c>
      <c r="C120" s="9">
        <v>0</v>
      </c>
      <c r="D120" s="9">
        <v>31081226</v>
      </c>
      <c r="E120" s="9">
        <v>0</v>
      </c>
      <c r="F120" s="9">
        <v>0</v>
      </c>
      <c r="G120" s="9">
        <v>31081226</v>
      </c>
      <c r="H120" s="9">
        <v>31081226</v>
      </c>
      <c r="I120" s="17">
        <v>1</v>
      </c>
      <c r="J120" s="7" t="s">
        <v>45</v>
      </c>
      <c r="K120" s="7" t="s">
        <v>598</v>
      </c>
      <c r="L120" s="7" t="s">
        <v>729</v>
      </c>
      <c r="M120" s="5">
        <v>0</v>
      </c>
      <c r="N120" s="7"/>
      <c r="O120" s="5">
        <v>0</v>
      </c>
      <c r="P120" s="9">
        <v>0</v>
      </c>
      <c r="Q120" s="9">
        <v>0</v>
      </c>
    </row>
    <row r="121" spans="1:17" x14ac:dyDescent="0.25">
      <c r="A121" s="5">
        <v>12</v>
      </c>
      <c r="B121" s="7" t="s">
        <v>771</v>
      </c>
      <c r="C121" s="9">
        <v>0</v>
      </c>
      <c r="D121" s="9">
        <v>0</v>
      </c>
      <c r="E121" s="9">
        <v>59550537.770999998</v>
      </c>
      <c r="F121" s="9">
        <v>0</v>
      </c>
      <c r="G121" s="9">
        <v>59550537.770999998</v>
      </c>
      <c r="H121" s="9">
        <v>59550537.770999998</v>
      </c>
      <c r="I121" s="17">
        <v>1</v>
      </c>
      <c r="J121" s="7" t="s">
        <v>45</v>
      </c>
      <c r="K121" s="7" t="s">
        <v>772</v>
      </c>
      <c r="L121" s="7" t="s">
        <v>773</v>
      </c>
      <c r="M121" s="5">
        <v>1</v>
      </c>
      <c r="N121" s="7" t="s">
        <v>170</v>
      </c>
      <c r="O121" s="28">
        <v>1</v>
      </c>
      <c r="P121" s="9">
        <v>-59550537.770999998</v>
      </c>
      <c r="Q121" s="9">
        <v>0</v>
      </c>
    </row>
    <row r="122" spans="1:17" x14ac:dyDescent="0.25">
      <c r="A122" s="5">
        <v>12</v>
      </c>
      <c r="B122" s="7" t="s">
        <v>774</v>
      </c>
      <c r="C122" s="9">
        <v>0</v>
      </c>
      <c r="D122" s="9">
        <v>0</v>
      </c>
      <c r="E122" s="9">
        <v>454991235.80034637</v>
      </c>
      <c r="F122" s="9">
        <v>0</v>
      </c>
      <c r="G122" s="9">
        <v>454991235.80034637</v>
      </c>
      <c r="H122" s="9">
        <v>454991235.80034637</v>
      </c>
      <c r="I122" s="17">
        <v>1</v>
      </c>
      <c r="J122" s="7" t="s">
        <v>46</v>
      </c>
      <c r="K122" s="7" t="s">
        <v>775</v>
      </c>
      <c r="L122" s="7" t="s">
        <v>776</v>
      </c>
      <c r="M122" s="5">
        <v>0</v>
      </c>
      <c r="N122" s="7"/>
      <c r="O122" s="5">
        <v>0</v>
      </c>
      <c r="P122" s="9">
        <v>0</v>
      </c>
      <c r="Q122" s="9">
        <v>0</v>
      </c>
    </row>
    <row r="123" spans="1:17" x14ac:dyDescent="0.25">
      <c r="A123" s="5">
        <v>12</v>
      </c>
      <c r="B123" s="7" t="s">
        <v>777</v>
      </c>
      <c r="C123" s="9">
        <v>0</v>
      </c>
      <c r="D123" s="9">
        <v>0</v>
      </c>
      <c r="E123" s="9">
        <v>31094233.169999998</v>
      </c>
      <c r="F123" s="9">
        <v>0</v>
      </c>
      <c r="G123" s="9">
        <v>31094233.169999998</v>
      </c>
      <c r="H123" s="9">
        <v>31094233.169999998</v>
      </c>
      <c r="I123" s="17">
        <v>1</v>
      </c>
      <c r="J123" s="7" t="s">
        <v>45</v>
      </c>
      <c r="K123" s="7" t="s">
        <v>778</v>
      </c>
      <c r="L123" s="7" t="s">
        <v>779</v>
      </c>
      <c r="M123" s="5">
        <v>1</v>
      </c>
      <c r="N123" s="7" t="s">
        <v>780</v>
      </c>
      <c r="O123" s="28">
        <v>1</v>
      </c>
      <c r="P123" s="9">
        <v>-31094233.169999998</v>
      </c>
      <c r="Q123" s="9">
        <v>0</v>
      </c>
    </row>
    <row r="124" spans="1:17" x14ac:dyDescent="0.25">
      <c r="A124" s="5">
        <v>12</v>
      </c>
      <c r="B124" s="7" t="s">
        <v>781</v>
      </c>
      <c r="C124" s="9">
        <v>0</v>
      </c>
      <c r="D124" s="9">
        <v>0</v>
      </c>
      <c r="E124" s="9">
        <v>11083115.603</v>
      </c>
      <c r="F124" s="9">
        <v>0</v>
      </c>
      <c r="G124" s="9">
        <v>11083115.603</v>
      </c>
      <c r="H124" s="9">
        <v>11083115.603</v>
      </c>
      <c r="I124" s="17">
        <v>1</v>
      </c>
      <c r="J124" s="7" t="s">
        <v>369</v>
      </c>
      <c r="K124" s="7" t="s">
        <v>782</v>
      </c>
      <c r="L124" s="7" t="s">
        <v>783</v>
      </c>
      <c r="M124" s="5">
        <v>0</v>
      </c>
      <c r="N124" s="7"/>
      <c r="O124" s="5">
        <v>0</v>
      </c>
      <c r="P124" s="9">
        <v>0</v>
      </c>
      <c r="Q124" s="9">
        <v>0</v>
      </c>
    </row>
    <row r="125" spans="1:17" x14ac:dyDescent="0.25">
      <c r="A125" s="5">
        <v>12</v>
      </c>
      <c r="B125" s="7" t="s">
        <v>784</v>
      </c>
      <c r="C125" s="9">
        <v>0</v>
      </c>
      <c r="D125" s="9">
        <v>23408433.339891464</v>
      </c>
      <c r="E125" s="9">
        <v>0</v>
      </c>
      <c r="F125" s="9">
        <v>0</v>
      </c>
      <c r="G125" s="9">
        <v>23408433.339891464</v>
      </c>
      <c r="H125" s="9">
        <v>23408433.339891464</v>
      </c>
      <c r="I125" s="17">
        <v>1</v>
      </c>
      <c r="J125" s="7" t="s">
        <v>45</v>
      </c>
      <c r="K125" s="7" t="s">
        <v>607</v>
      </c>
      <c r="L125" s="7" t="s">
        <v>776</v>
      </c>
      <c r="M125" s="5">
        <v>0</v>
      </c>
      <c r="N125" s="7"/>
      <c r="O125" s="5">
        <v>0</v>
      </c>
      <c r="P125" s="9">
        <v>0</v>
      </c>
      <c r="Q125" s="9">
        <v>0</v>
      </c>
    </row>
    <row r="126" spans="1:17" x14ac:dyDescent="0.25">
      <c r="A126" s="5">
        <v>12</v>
      </c>
      <c r="B126" s="7" t="s">
        <v>785</v>
      </c>
      <c r="C126" s="9">
        <v>0</v>
      </c>
      <c r="D126" s="9">
        <v>61307447.840000004</v>
      </c>
      <c r="E126" s="9">
        <v>0</v>
      </c>
      <c r="F126" s="9">
        <v>0</v>
      </c>
      <c r="G126" s="9">
        <v>61307447.840000004</v>
      </c>
      <c r="H126" s="9">
        <v>61307447.840000004</v>
      </c>
      <c r="I126" s="17">
        <v>1</v>
      </c>
      <c r="J126" s="7" t="s">
        <v>45</v>
      </c>
      <c r="K126" s="7" t="s">
        <v>786</v>
      </c>
      <c r="L126" s="7" t="s">
        <v>787</v>
      </c>
      <c r="M126" s="5">
        <v>1</v>
      </c>
      <c r="N126" s="7" t="s">
        <v>788</v>
      </c>
      <c r="O126" s="28">
        <v>1</v>
      </c>
      <c r="P126" s="9">
        <v>-61307447.840000004</v>
      </c>
      <c r="Q126" s="9">
        <v>0</v>
      </c>
    </row>
    <row r="127" spans="1:17" x14ac:dyDescent="0.25">
      <c r="A127" s="5">
        <v>12</v>
      </c>
      <c r="B127" s="7" t="s">
        <v>789</v>
      </c>
      <c r="C127" s="9">
        <v>0</v>
      </c>
      <c r="D127" s="9">
        <v>2631248.8420000002</v>
      </c>
      <c r="E127" s="9">
        <v>0</v>
      </c>
      <c r="F127" s="9">
        <v>0</v>
      </c>
      <c r="G127" s="9">
        <v>2631248.8420000002</v>
      </c>
      <c r="H127" s="9">
        <v>2631248.8420000002</v>
      </c>
      <c r="I127" s="17">
        <v>1</v>
      </c>
      <c r="J127" s="7" t="s">
        <v>46</v>
      </c>
      <c r="K127" s="7" t="s">
        <v>790</v>
      </c>
      <c r="L127" s="7" t="s">
        <v>791</v>
      </c>
      <c r="M127" s="5">
        <v>0</v>
      </c>
      <c r="N127" s="7"/>
      <c r="O127" s="5">
        <v>0</v>
      </c>
      <c r="P127" s="9">
        <v>0</v>
      </c>
      <c r="Q127" s="9">
        <v>0</v>
      </c>
    </row>
    <row r="128" spans="1:17" x14ac:dyDescent="0.25">
      <c r="A128" s="5">
        <v>12</v>
      </c>
      <c r="B128" s="7" t="s">
        <v>792</v>
      </c>
      <c r="C128" s="9">
        <v>0</v>
      </c>
      <c r="D128" s="9">
        <v>4136221.9995779856</v>
      </c>
      <c r="E128" s="9">
        <v>17345889.407474473</v>
      </c>
      <c r="F128" s="9">
        <v>0</v>
      </c>
      <c r="G128" s="9">
        <v>21482111.407052457</v>
      </c>
      <c r="H128" s="9">
        <v>21482111.407052457</v>
      </c>
      <c r="I128" s="17">
        <v>1</v>
      </c>
      <c r="J128" s="7" t="s">
        <v>46</v>
      </c>
      <c r="K128" s="7" t="s">
        <v>793</v>
      </c>
      <c r="L128" s="7" t="s">
        <v>794</v>
      </c>
      <c r="M128" s="5">
        <v>0</v>
      </c>
      <c r="N128" s="7"/>
      <c r="O128" s="5">
        <v>0</v>
      </c>
      <c r="P128" s="9">
        <v>0</v>
      </c>
      <c r="Q128" s="9">
        <v>0</v>
      </c>
    </row>
    <row r="129" spans="1:17" x14ac:dyDescent="0.25">
      <c r="A129" s="5">
        <v>12</v>
      </c>
      <c r="B129" s="7" t="s">
        <v>795</v>
      </c>
      <c r="C129" s="9">
        <v>0</v>
      </c>
      <c r="D129" s="9">
        <v>0</v>
      </c>
      <c r="E129" s="9">
        <v>3240500</v>
      </c>
      <c r="F129" s="9">
        <v>0</v>
      </c>
      <c r="G129" s="9">
        <v>3240500</v>
      </c>
      <c r="H129" s="9">
        <v>3240500</v>
      </c>
      <c r="I129" s="17">
        <v>1</v>
      </c>
      <c r="J129" s="7" t="s">
        <v>369</v>
      </c>
      <c r="K129" s="7" t="s">
        <v>796</v>
      </c>
      <c r="L129" s="7" t="s">
        <v>797</v>
      </c>
      <c r="M129" s="5">
        <v>0</v>
      </c>
      <c r="N129" s="7"/>
      <c r="O129" s="5">
        <v>0</v>
      </c>
      <c r="P129" s="9">
        <v>0</v>
      </c>
      <c r="Q129" s="9">
        <v>0</v>
      </c>
    </row>
    <row r="130" spans="1:17" x14ac:dyDescent="0.25">
      <c r="A130" s="5">
        <v>12</v>
      </c>
      <c r="B130" s="7" t="s">
        <v>798</v>
      </c>
      <c r="C130" s="9">
        <v>0</v>
      </c>
      <c r="D130" s="9">
        <v>0</v>
      </c>
      <c r="E130" s="9">
        <v>4310150</v>
      </c>
      <c r="F130" s="9">
        <v>0</v>
      </c>
      <c r="G130" s="9">
        <v>4310150</v>
      </c>
      <c r="H130" s="9">
        <v>4310150</v>
      </c>
      <c r="I130" s="17">
        <v>1</v>
      </c>
      <c r="J130" s="7" t="s">
        <v>45</v>
      </c>
      <c r="K130" s="7" t="s">
        <v>799</v>
      </c>
      <c r="L130" s="7" t="s">
        <v>800</v>
      </c>
      <c r="M130" s="5">
        <v>0</v>
      </c>
      <c r="N130" s="7"/>
      <c r="O130" s="5">
        <v>0</v>
      </c>
      <c r="P130" s="9">
        <v>0</v>
      </c>
      <c r="Q130" s="9">
        <v>0</v>
      </c>
    </row>
    <row r="131" spans="1:17" x14ac:dyDescent="0.25">
      <c r="A131" s="5">
        <v>12</v>
      </c>
      <c r="B131" s="7" t="s">
        <v>801</v>
      </c>
      <c r="C131" s="9">
        <v>0</v>
      </c>
      <c r="D131" s="9">
        <v>0</v>
      </c>
      <c r="E131" s="9">
        <v>8789638.2589999996</v>
      </c>
      <c r="F131" s="9">
        <v>0</v>
      </c>
      <c r="G131" s="9">
        <v>8789638.2589999996</v>
      </c>
      <c r="H131" s="9">
        <v>8789638.2589999996</v>
      </c>
      <c r="I131" s="17">
        <v>1</v>
      </c>
      <c r="J131" s="7" t="s">
        <v>46</v>
      </c>
      <c r="K131" s="7" t="s">
        <v>802</v>
      </c>
      <c r="L131" s="7" t="s">
        <v>803</v>
      </c>
      <c r="M131" s="5">
        <v>0</v>
      </c>
      <c r="N131" s="7"/>
      <c r="O131" s="5">
        <v>0</v>
      </c>
      <c r="P131" s="9">
        <v>0</v>
      </c>
      <c r="Q131" s="9">
        <v>0</v>
      </c>
    </row>
    <row r="132" spans="1:17" x14ac:dyDescent="0.25">
      <c r="A132" s="5">
        <v>12</v>
      </c>
      <c r="B132" s="7" t="s">
        <v>804</v>
      </c>
      <c r="C132" s="9">
        <v>0</v>
      </c>
      <c r="D132" s="9">
        <v>0</v>
      </c>
      <c r="E132" s="9">
        <v>62775585.903999999</v>
      </c>
      <c r="F132" s="9">
        <v>0</v>
      </c>
      <c r="G132" s="9">
        <v>62775585.903999999</v>
      </c>
      <c r="H132" s="9">
        <v>62775585.903999999</v>
      </c>
      <c r="I132" s="17">
        <v>1</v>
      </c>
      <c r="J132" s="7" t="s">
        <v>46</v>
      </c>
      <c r="K132" s="7" t="s">
        <v>805</v>
      </c>
      <c r="L132" s="7" t="s">
        <v>806</v>
      </c>
      <c r="M132" s="5">
        <v>0</v>
      </c>
      <c r="N132" s="7"/>
      <c r="O132" s="5">
        <v>0</v>
      </c>
      <c r="P132" s="9">
        <v>0</v>
      </c>
      <c r="Q132" s="9">
        <v>0</v>
      </c>
    </row>
    <row r="133" spans="1:17" x14ac:dyDescent="0.25">
      <c r="A133" s="5">
        <v>12</v>
      </c>
      <c r="B133" s="7" t="s">
        <v>807</v>
      </c>
      <c r="C133" s="9">
        <v>0</v>
      </c>
      <c r="D133" s="9">
        <v>0</v>
      </c>
      <c r="E133" s="9">
        <v>5141992.5219999999</v>
      </c>
      <c r="F133" s="9">
        <v>0</v>
      </c>
      <c r="G133" s="9">
        <v>5141992.5219999999</v>
      </c>
      <c r="H133" s="9">
        <v>5141992.5219999999</v>
      </c>
      <c r="I133" s="17">
        <v>1</v>
      </c>
      <c r="J133" s="7" t="s">
        <v>369</v>
      </c>
      <c r="K133" s="7" t="s">
        <v>808</v>
      </c>
      <c r="L133" s="7" t="s">
        <v>809</v>
      </c>
      <c r="M133" s="5">
        <v>0</v>
      </c>
      <c r="N133" s="7"/>
      <c r="O133" s="5">
        <v>0</v>
      </c>
      <c r="P133" s="9">
        <v>0</v>
      </c>
      <c r="Q133" s="9">
        <v>0</v>
      </c>
    </row>
    <row r="134" spans="1:17" x14ac:dyDescent="0.25">
      <c r="A134" s="5">
        <v>12</v>
      </c>
      <c r="B134" s="7" t="s">
        <v>810</v>
      </c>
      <c r="C134" s="9">
        <v>0</v>
      </c>
      <c r="D134" s="9">
        <v>1228385</v>
      </c>
      <c r="E134" s="9">
        <v>0</v>
      </c>
      <c r="F134" s="9">
        <v>0</v>
      </c>
      <c r="G134" s="9">
        <v>1228385</v>
      </c>
      <c r="H134" s="9">
        <v>1228385</v>
      </c>
      <c r="I134" s="17">
        <v>1</v>
      </c>
      <c r="J134" s="7" t="s">
        <v>45</v>
      </c>
      <c r="K134" s="7" t="s">
        <v>811</v>
      </c>
      <c r="L134" s="7" t="s">
        <v>812</v>
      </c>
      <c r="M134" s="5">
        <v>0</v>
      </c>
      <c r="N134" s="7"/>
      <c r="O134" s="5">
        <v>0</v>
      </c>
      <c r="P134" s="9">
        <v>0</v>
      </c>
      <c r="Q134" s="9">
        <v>0</v>
      </c>
    </row>
    <row r="135" spans="1:17" x14ac:dyDescent="0.25">
      <c r="A135" s="5">
        <v>13</v>
      </c>
      <c r="B135" s="7" t="s">
        <v>813</v>
      </c>
      <c r="C135" s="9">
        <v>0</v>
      </c>
      <c r="D135" s="9">
        <v>0</v>
      </c>
      <c r="E135" s="9">
        <v>1963519</v>
      </c>
      <c r="F135" s="9">
        <v>0</v>
      </c>
      <c r="G135" s="9">
        <v>1963519</v>
      </c>
      <c r="H135" s="9">
        <v>1963519</v>
      </c>
      <c r="I135" s="17">
        <v>1</v>
      </c>
      <c r="J135" s="7" t="s">
        <v>50</v>
      </c>
      <c r="K135" s="7" t="s">
        <v>814</v>
      </c>
      <c r="L135" s="7" t="s">
        <v>814</v>
      </c>
      <c r="M135" s="5">
        <v>0</v>
      </c>
      <c r="N135" s="7"/>
      <c r="O135" s="5">
        <v>0</v>
      </c>
      <c r="P135" s="9">
        <v>0</v>
      </c>
      <c r="Q135" s="9">
        <v>0</v>
      </c>
    </row>
    <row r="136" spans="1:17" x14ac:dyDescent="0.25">
      <c r="A136" s="5">
        <v>13</v>
      </c>
      <c r="B136" s="7" t="s">
        <v>815</v>
      </c>
      <c r="C136" s="9">
        <v>0</v>
      </c>
      <c r="D136" s="9">
        <v>0</v>
      </c>
      <c r="E136" s="9">
        <v>3258631</v>
      </c>
      <c r="F136" s="9">
        <v>0</v>
      </c>
      <c r="G136" s="9">
        <v>3258631</v>
      </c>
      <c r="H136" s="9">
        <v>3258631</v>
      </c>
      <c r="I136" s="17">
        <v>1</v>
      </c>
      <c r="J136" s="7" t="s">
        <v>50</v>
      </c>
      <c r="K136" s="7" t="s">
        <v>816</v>
      </c>
      <c r="L136" s="7" t="s">
        <v>816</v>
      </c>
      <c r="M136" s="5">
        <v>0</v>
      </c>
      <c r="N136" s="7"/>
      <c r="O136" s="5">
        <v>0</v>
      </c>
      <c r="P136" s="9">
        <v>0</v>
      </c>
      <c r="Q136" s="9">
        <v>0</v>
      </c>
    </row>
    <row r="137" spans="1:17" x14ac:dyDescent="0.25">
      <c r="A137" s="5">
        <v>13</v>
      </c>
      <c r="B137" s="7" t="s">
        <v>817</v>
      </c>
      <c r="C137" s="9">
        <v>0</v>
      </c>
      <c r="D137" s="9">
        <v>0</v>
      </c>
      <c r="E137" s="9">
        <v>0</v>
      </c>
      <c r="F137" s="9">
        <v>64661772</v>
      </c>
      <c r="G137" s="9">
        <v>64661772</v>
      </c>
      <c r="H137" s="9">
        <v>0</v>
      </c>
      <c r="I137" s="17">
        <v>0</v>
      </c>
      <c r="J137" s="7" t="s">
        <v>51</v>
      </c>
      <c r="K137" s="7" t="s">
        <v>818</v>
      </c>
      <c r="L137" s="7" t="s">
        <v>818</v>
      </c>
      <c r="M137" s="5">
        <v>0</v>
      </c>
      <c r="N137" s="7"/>
      <c r="O137" s="5">
        <v>0</v>
      </c>
      <c r="P137" s="9">
        <v>0</v>
      </c>
      <c r="Q137" s="9">
        <v>0</v>
      </c>
    </row>
    <row r="138" spans="1:17" x14ac:dyDescent="0.25">
      <c r="A138" s="5">
        <v>14</v>
      </c>
      <c r="B138" s="7" t="s">
        <v>819</v>
      </c>
      <c r="C138" s="9">
        <v>0</v>
      </c>
      <c r="D138" s="9">
        <v>360885431</v>
      </c>
      <c r="E138" s="9">
        <v>145309546.00000003</v>
      </c>
      <c r="F138" s="9">
        <v>0</v>
      </c>
      <c r="G138" s="9">
        <v>506194977.00000006</v>
      </c>
      <c r="H138" s="9">
        <v>492122756.63940001</v>
      </c>
      <c r="I138" s="17">
        <v>0.97219999999999984</v>
      </c>
      <c r="J138" s="7" t="s">
        <v>52</v>
      </c>
      <c r="K138" s="7" t="s">
        <v>820</v>
      </c>
      <c r="L138" s="7" t="s">
        <v>821</v>
      </c>
      <c r="M138" s="5">
        <v>0</v>
      </c>
      <c r="N138" s="7"/>
      <c r="O138" s="5">
        <v>0</v>
      </c>
      <c r="P138" s="9">
        <v>0</v>
      </c>
      <c r="Q138" s="9">
        <v>0</v>
      </c>
    </row>
    <row r="139" spans="1:17" x14ac:dyDescent="0.25">
      <c r="A139" s="5">
        <v>14</v>
      </c>
      <c r="B139" s="7" t="s">
        <v>822</v>
      </c>
      <c r="C139" s="9">
        <v>0</v>
      </c>
      <c r="D139" s="9">
        <v>171660041.00000003</v>
      </c>
      <c r="E139" s="9">
        <v>0</v>
      </c>
      <c r="F139" s="9">
        <v>0</v>
      </c>
      <c r="G139" s="9">
        <v>171660041.00000003</v>
      </c>
      <c r="H139" s="9">
        <v>166887891.86020002</v>
      </c>
      <c r="I139" s="17">
        <v>0.97219999999999995</v>
      </c>
      <c r="J139" s="7" t="s">
        <v>52</v>
      </c>
      <c r="K139" s="7" t="s">
        <v>823</v>
      </c>
      <c r="L139" s="7" t="s">
        <v>824</v>
      </c>
      <c r="M139" s="5">
        <v>0</v>
      </c>
      <c r="N139" s="7"/>
      <c r="O139" s="5">
        <v>0</v>
      </c>
      <c r="P139" s="9">
        <v>0</v>
      </c>
      <c r="Q139" s="9">
        <v>0</v>
      </c>
    </row>
    <row r="140" spans="1:17" x14ac:dyDescent="0.25">
      <c r="A140" s="5">
        <v>14</v>
      </c>
      <c r="B140" s="7" t="s">
        <v>825</v>
      </c>
      <c r="C140" s="9">
        <v>0</v>
      </c>
      <c r="D140" s="9">
        <v>0</v>
      </c>
      <c r="E140" s="9">
        <v>27288233.000000004</v>
      </c>
      <c r="F140" s="9">
        <v>0</v>
      </c>
      <c r="G140" s="9">
        <v>27288233.000000004</v>
      </c>
      <c r="H140" s="9">
        <v>26529620.1226</v>
      </c>
      <c r="I140" s="17">
        <v>0.97219999999999984</v>
      </c>
      <c r="J140" s="7" t="s">
        <v>52</v>
      </c>
      <c r="K140" s="7" t="s">
        <v>826</v>
      </c>
      <c r="L140" s="7" t="s">
        <v>827</v>
      </c>
      <c r="M140" s="5">
        <v>0</v>
      </c>
      <c r="N140" s="7"/>
      <c r="O140" s="5">
        <v>0</v>
      </c>
      <c r="P140" s="9">
        <v>0</v>
      </c>
      <c r="Q140" s="9">
        <v>0</v>
      </c>
    </row>
    <row r="141" spans="1:17" x14ac:dyDescent="0.25">
      <c r="A141" s="5">
        <v>14</v>
      </c>
      <c r="B141" s="7" t="s">
        <v>828</v>
      </c>
      <c r="C141" s="9">
        <v>0</v>
      </c>
      <c r="D141" s="9">
        <v>0</v>
      </c>
      <c r="E141" s="9">
        <v>26713192</v>
      </c>
      <c r="F141" s="9">
        <v>0</v>
      </c>
      <c r="G141" s="9">
        <v>26713192</v>
      </c>
      <c r="H141" s="9">
        <v>25970565.262400001</v>
      </c>
      <c r="I141" s="17">
        <v>0.97220000000000006</v>
      </c>
      <c r="J141" s="7" t="s">
        <v>52</v>
      </c>
      <c r="K141" s="7" t="s">
        <v>829</v>
      </c>
      <c r="L141" s="7" t="s">
        <v>830</v>
      </c>
      <c r="M141" s="5">
        <v>0</v>
      </c>
      <c r="N141" s="7" t="s">
        <v>170</v>
      </c>
      <c r="O141" s="28">
        <v>1</v>
      </c>
      <c r="P141" s="9">
        <v>-25970565.262400001</v>
      </c>
      <c r="Q141" s="9">
        <v>0</v>
      </c>
    </row>
    <row r="142" spans="1:17" x14ac:dyDescent="0.25">
      <c r="A142" s="5">
        <v>14</v>
      </c>
      <c r="B142" s="7" t="s">
        <v>831</v>
      </c>
      <c r="C142" s="9">
        <v>0</v>
      </c>
      <c r="D142" s="9">
        <v>0</v>
      </c>
      <c r="E142" s="9">
        <v>166299416.99999997</v>
      </c>
      <c r="F142" s="9">
        <v>0</v>
      </c>
      <c r="G142" s="9">
        <v>166299416.99999997</v>
      </c>
      <c r="H142" s="9">
        <v>161676293.20740002</v>
      </c>
      <c r="I142" s="17">
        <v>0.97220000000000029</v>
      </c>
      <c r="J142" s="7" t="s">
        <v>52</v>
      </c>
      <c r="K142" s="7" t="s">
        <v>832</v>
      </c>
      <c r="L142" s="7" t="s">
        <v>833</v>
      </c>
      <c r="M142" s="5">
        <v>1</v>
      </c>
      <c r="N142" s="7" t="s">
        <v>834</v>
      </c>
      <c r="O142" s="28">
        <v>1</v>
      </c>
      <c r="P142" s="9">
        <v>-161676293.20740002</v>
      </c>
      <c r="Q142" s="9">
        <v>0</v>
      </c>
    </row>
    <row r="143" spans="1:17" x14ac:dyDescent="0.25">
      <c r="A143" s="5">
        <v>14</v>
      </c>
      <c r="B143" s="7" t="s">
        <v>835</v>
      </c>
      <c r="C143" s="9">
        <v>0</v>
      </c>
      <c r="D143" s="9">
        <v>0</v>
      </c>
      <c r="E143" s="9">
        <v>3170363.9999999995</v>
      </c>
      <c r="F143" s="9">
        <v>0</v>
      </c>
      <c r="G143" s="9">
        <v>3170363.9999999995</v>
      </c>
      <c r="H143" s="9">
        <v>3082227.8807999995</v>
      </c>
      <c r="I143" s="17">
        <v>0.97219999999999995</v>
      </c>
      <c r="J143" s="7" t="s">
        <v>53</v>
      </c>
      <c r="K143" s="7" t="s">
        <v>836</v>
      </c>
      <c r="L143" s="7" t="s">
        <v>837</v>
      </c>
      <c r="M143" s="5">
        <v>0</v>
      </c>
      <c r="N143" s="7"/>
      <c r="O143" s="5">
        <v>0</v>
      </c>
      <c r="P143" s="9">
        <v>0</v>
      </c>
      <c r="Q143" s="9">
        <v>0</v>
      </c>
    </row>
    <row r="144" spans="1:17" x14ac:dyDescent="0.25">
      <c r="A144" s="5">
        <v>14</v>
      </c>
      <c r="B144" s="7" t="s">
        <v>838</v>
      </c>
      <c r="C144" s="9">
        <v>0</v>
      </c>
      <c r="D144" s="9">
        <v>7347449</v>
      </c>
      <c r="E144" s="9">
        <v>0</v>
      </c>
      <c r="F144" s="9">
        <v>0</v>
      </c>
      <c r="G144" s="9">
        <v>7347449</v>
      </c>
      <c r="H144" s="9">
        <v>7143189.9177999999</v>
      </c>
      <c r="I144" s="17">
        <v>0.97219999999999995</v>
      </c>
      <c r="J144" s="7" t="s">
        <v>53</v>
      </c>
      <c r="K144" s="7" t="s">
        <v>839</v>
      </c>
      <c r="L144" s="7" t="s">
        <v>840</v>
      </c>
      <c r="M144" s="5">
        <v>0</v>
      </c>
      <c r="N144" s="7"/>
      <c r="O144" s="5">
        <v>0</v>
      </c>
      <c r="P144" s="9">
        <v>0</v>
      </c>
      <c r="Q144" s="9">
        <v>0</v>
      </c>
    </row>
    <row r="145" spans="1:17" x14ac:dyDescent="0.25">
      <c r="A145" s="5">
        <v>14</v>
      </c>
      <c r="B145" s="7" t="s">
        <v>841</v>
      </c>
      <c r="C145" s="9">
        <v>0</v>
      </c>
      <c r="D145" s="9">
        <v>22085443.999999996</v>
      </c>
      <c r="E145" s="9">
        <v>0</v>
      </c>
      <c r="F145" s="9">
        <v>0</v>
      </c>
      <c r="G145" s="9">
        <v>22085443.999999996</v>
      </c>
      <c r="H145" s="9">
        <v>21471468.656799998</v>
      </c>
      <c r="I145" s="17">
        <v>0.97220000000000006</v>
      </c>
      <c r="J145" s="7" t="s">
        <v>53</v>
      </c>
      <c r="K145" s="7" t="s">
        <v>842</v>
      </c>
      <c r="L145" s="7" t="s">
        <v>843</v>
      </c>
      <c r="M145" s="5">
        <v>0</v>
      </c>
      <c r="N145" s="7"/>
      <c r="O145" s="5">
        <v>0</v>
      </c>
      <c r="P145" s="9">
        <v>0</v>
      </c>
      <c r="Q145" s="9">
        <v>0</v>
      </c>
    </row>
    <row r="146" spans="1:17" x14ac:dyDescent="0.25">
      <c r="A146" s="5">
        <v>14</v>
      </c>
      <c r="B146" s="7" t="s">
        <v>844</v>
      </c>
      <c r="C146" s="9">
        <v>0</v>
      </c>
      <c r="D146" s="9">
        <v>0</v>
      </c>
      <c r="E146" s="9">
        <v>189015.00000000006</v>
      </c>
      <c r="F146" s="9">
        <v>0</v>
      </c>
      <c r="G146" s="9">
        <v>189015.00000000006</v>
      </c>
      <c r="H146" s="9">
        <v>183760.38300000003</v>
      </c>
      <c r="I146" s="17">
        <v>0.97219999999999984</v>
      </c>
      <c r="J146" s="7" t="s">
        <v>53</v>
      </c>
      <c r="K146" s="7" t="s">
        <v>845</v>
      </c>
      <c r="L146" s="7" t="s">
        <v>846</v>
      </c>
      <c r="M146" s="5">
        <v>0</v>
      </c>
      <c r="N146" s="7"/>
      <c r="O146" s="5">
        <v>0</v>
      </c>
      <c r="P146" s="9">
        <v>0</v>
      </c>
      <c r="Q146" s="9">
        <v>0</v>
      </c>
    </row>
    <row r="147" spans="1:17" x14ac:dyDescent="0.25">
      <c r="A147" s="5">
        <v>14</v>
      </c>
      <c r="B147" s="7" t="s">
        <v>847</v>
      </c>
      <c r="C147" s="9">
        <v>0</v>
      </c>
      <c r="D147" s="9">
        <v>322802</v>
      </c>
      <c r="E147" s="9">
        <v>0</v>
      </c>
      <c r="F147" s="9">
        <v>0</v>
      </c>
      <c r="G147" s="9">
        <v>322802</v>
      </c>
      <c r="H147" s="9">
        <v>313828.10440000001</v>
      </c>
      <c r="I147" s="17">
        <v>0.97220000000000006</v>
      </c>
      <c r="J147" s="7" t="s">
        <v>53</v>
      </c>
      <c r="K147" s="7" t="s">
        <v>848</v>
      </c>
      <c r="L147" s="7" t="s">
        <v>849</v>
      </c>
      <c r="M147" s="5">
        <v>0</v>
      </c>
      <c r="N147" s="7"/>
      <c r="O147" s="5">
        <v>0</v>
      </c>
      <c r="P147" s="9">
        <v>0</v>
      </c>
      <c r="Q147" s="9">
        <v>0</v>
      </c>
    </row>
    <row r="148" spans="1:17" x14ac:dyDescent="0.25">
      <c r="A148" s="5">
        <v>18</v>
      </c>
      <c r="B148" s="7" t="s">
        <v>850</v>
      </c>
      <c r="C148" s="9">
        <v>-2003856814</v>
      </c>
      <c r="D148" s="9">
        <v>0</v>
      </c>
      <c r="E148" s="9">
        <v>4654903396</v>
      </c>
      <c r="F148" s="9">
        <v>0</v>
      </c>
      <c r="G148" s="9">
        <v>2651046582</v>
      </c>
      <c r="H148" s="9">
        <v>2651046582</v>
      </c>
      <c r="I148" s="17">
        <v>1</v>
      </c>
      <c r="J148" s="7" t="s">
        <v>16</v>
      </c>
      <c r="K148" s="7" t="s">
        <v>851</v>
      </c>
      <c r="L148" s="7" t="s">
        <v>852</v>
      </c>
      <c r="M148" s="5">
        <v>0</v>
      </c>
      <c r="N148" s="7"/>
      <c r="O148" s="5">
        <v>0</v>
      </c>
      <c r="P148" s="9">
        <v>0</v>
      </c>
      <c r="Q148" s="9">
        <v>0</v>
      </c>
    </row>
    <row r="149" spans="1:17" x14ac:dyDescent="0.25">
      <c r="A149" s="5">
        <v>18</v>
      </c>
      <c r="B149" s="7" t="s">
        <v>853</v>
      </c>
      <c r="C149" s="9">
        <v>-5604866</v>
      </c>
      <c r="D149" s="9">
        <v>0</v>
      </c>
      <c r="E149" s="9">
        <v>93789747</v>
      </c>
      <c r="F149" s="9">
        <v>0</v>
      </c>
      <c r="G149" s="9">
        <v>88184881</v>
      </c>
      <c r="H149" s="9">
        <v>83383337</v>
      </c>
      <c r="I149" s="17">
        <v>0.94555139219386142</v>
      </c>
      <c r="J149" s="7" t="s">
        <v>16</v>
      </c>
      <c r="K149" s="7" t="s">
        <v>854</v>
      </c>
      <c r="L149" s="7" t="s">
        <v>855</v>
      </c>
      <c r="M149" s="5">
        <v>0</v>
      </c>
      <c r="N149" s="7"/>
      <c r="O149" s="5">
        <v>0</v>
      </c>
      <c r="P149" s="9">
        <v>0</v>
      </c>
      <c r="Q149" s="9">
        <v>0</v>
      </c>
    </row>
    <row r="150" spans="1:17" x14ac:dyDescent="0.25">
      <c r="A150" s="5">
        <v>18</v>
      </c>
      <c r="B150" s="7" t="s">
        <v>856</v>
      </c>
      <c r="C150" s="9">
        <v>-66210417</v>
      </c>
      <c r="D150" s="9">
        <v>0</v>
      </c>
      <c r="E150" s="9">
        <v>568298885</v>
      </c>
      <c r="F150" s="9">
        <v>0</v>
      </c>
      <c r="G150" s="9">
        <v>502088468</v>
      </c>
      <c r="H150" s="9">
        <v>378925709</v>
      </c>
      <c r="I150" s="17">
        <v>0.75469908820929144</v>
      </c>
      <c r="J150" s="7" t="s">
        <v>16</v>
      </c>
      <c r="K150" s="7" t="s">
        <v>857</v>
      </c>
      <c r="L150" s="7" t="s">
        <v>858</v>
      </c>
      <c r="M150" s="5">
        <v>0</v>
      </c>
      <c r="N150" s="7"/>
      <c r="O150" s="5">
        <v>0</v>
      </c>
      <c r="P150" s="9">
        <v>0</v>
      </c>
      <c r="Q150" s="9">
        <v>0</v>
      </c>
    </row>
    <row r="151" spans="1:17" x14ac:dyDescent="0.25">
      <c r="A151" s="5">
        <v>18</v>
      </c>
      <c r="B151" s="7" t="s">
        <v>859</v>
      </c>
      <c r="C151" s="9">
        <v>11735977</v>
      </c>
      <c r="D151" s="9">
        <v>0</v>
      </c>
      <c r="E151" s="9">
        <v>57378745</v>
      </c>
      <c r="F151" s="9">
        <v>0</v>
      </c>
      <c r="G151" s="9">
        <v>69114722</v>
      </c>
      <c r="H151" s="9">
        <v>58504848</v>
      </c>
      <c r="I151" s="17">
        <v>0.84648894341208525</v>
      </c>
      <c r="J151" s="7" t="s">
        <v>16</v>
      </c>
      <c r="K151" s="7" t="s">
        <v>860</v>
      </c>
      <c r="L151" s="7" t="s">
        <v>861</v>
      </c>
      <c r="M151" s="5">
        <v>0</v>
      </c>
      <c r="N151" s="7"/>
      <c r="O151" s="5">
        <v>0</v>
      </c>
      <c r="P151" s="9">
        <v>0</v>
      </c>
      <c r="Q151" s="9">
        <v>0</v>
      </c>
    </row>
    <row r="152" spans="1:17" x14ac:dyDescent="0.25">
      <c r="A152" s="5">
        <v>18</v>
      </c>
      <c r="B152" s="7" t="s">
        <v>862</v>
      </c>
      <c r="C152" s="9">
        <v>-150616115</v>
      </c>
      <c r="D152" s="9">
        <v>0</v>
      </c>
      <c r="E152" s="9">
        <v>3116354868</v>
      </c>
      <c r="F152" s="9">
        <v>0</v>
      </c>
      <c r="G152" s="9">
        <v>2965738753</v>
      </c>
      <c r="H152" s="9">
        <v>2470106241</v>
      </c>
      <c r="I152" s="17">
        <v>0.83288058953316713</v>
      </c>
      <c r="J152" s="7" t="s">
        <v>16</v>
      </c>
      <c r="K152" s="7" t="s">
        <v>863</v>
      </c>
      <c r="L152" s="7" t="s">
        <v>864</v>
      </c>
      <c r="M152" s="5">
        <v>0</v>
      </c>
      <c r="N152" s="7"/>
      <c r="O152" s="5">
        <v>0</v>
      </c>
      <c r="P152" s="9">
        <v>0</v>
      </c>
      <c r="Q152" s="9">
        <v>0</v>
      </c>
    </row>
    <row r="153" spans="1:17" x14ac:dyDescent="0.25">
      <c r="A153" s="5">
        <v>18</v>
      </c>
      <c r="B153" s="7" t="s">
        <v>865</v>
      </c>
      <c r="C153" s="9">
        <v>56767</v>
      </c>
      <c r="D153" s="9">
        <v>0</v>
      </c>
      <c r="E153" s="9">
        <v>73396489</v>
      </c>
      <c r="F153" s="9">
        <v>0</v>
      </c>
      <c r="G153" s="9">
        <v>73453256</v>
      </c>
      <c r="H153" s="9">
        <v>53559894</v>
      </c>
      <c r="I153" s="17">
        <v>0.72916977295056873</v>
      </c>
      <c r="J153" s="7" t="s">
        <v>16</v>
      </c>
      <c r="K153" s="7" t="s">
        <v>866</v>
      </c>
      <c r="L153" s="7" t="s">
        <v>867</v>
      </c>
      <c r="M153" s="5">
        <v>0</v>
      </c>
      <c r="N153" s="7"/>
      <c r="O153" s="5">
        <v>0</v>
      </c>
      <c r="P153" s="9">
        <v>0</v>
      </c>
      <c r="Q153" s="9">
        <v>0</v>
      </c>
    </row>
    <row r="154" spans="1:17" x14ac:dyDescent="0.25">
      <c r="A154" s="5">
        <v>18</v>
      </c>
      <c r="B154" s="7" t="s">
        <v>868</v>
      </c>
      <c r="C154" s="9">
        <v>-6232886552</v>
      </c>
      <c r="D154" s="9">
        <v>0</v>
      </c>
      <c r="E154" s="9">
        <v>6931549116</v>
      </c>
      <c r="F154" s="9">
        <v>10553540</v>
      </c>
      <c r="G154" s="9">
        <v>709216104</v>
      </c>
      <c r="H154" s="9">
        <v>601011379</v>
      </c>
      <c r="I154" s="17">
        <v>0.84743053014487102</v>
      </c>
      <c r="J154" s="7" t="s">
        <v>16</v>
      </c>
      <c r="K154" s="7" t="s">
        <v>869</v>
      </c>
      <c r="L154" s="7" t="s">
        <v>870</v>
      </c>
      <c r="M154" s="5">
        <v>0</v>
      </c>
      <c r="N154" s="7"/>
      <c r="O154" s="5">
        <v>0</v>
      </c>
      <c r="P154" s="9">
        <v>0</v>
      </c>
      <c r="Q154" s="9">
        <v>0</v>
      </c>
    </row>
    <row r="155" spans="1:17" x14ac:dyDescent="0.25">
      <c r="A155" s="5">
        <v>18</v>
      </c>
      <c r="B155" s="7" t="s">
        <v>220</v>
      </c>
      <c r="C155" s="9">
        <v>661989</v>
      </c>
      <c r="D155" s="9">
        <v>0</v>
      </c>
      <c r="E155" s="9">
        <v>25926068</v>
      </c>
      <c r="F155" s="9">
        <v>599830</v>
      </c>
      <c r="G155" s="9">
        <v>27187887</v>
      </c>
      <c r="H155" s="9">
        <v>23014238</v>
      </c>
      <c r="I155" s="17">
        <v>0.84648865871775913</v>
      </c>
      <c r="J155" s="7" t="s">
        <v>31</v>
      </c>
      <c r="K155" s="7" t="s">
        <v>221</v>
      </c>
      <c r="L155" s="7" t="s">
        <v>222</v>
      </c>
      <c r="M155" s="5">
        <v>0</v>
      </c>
      <c r="N155" s="7"/>
      <c r="O155" s="5">
        <v>0</v>
      </c>
      <c r="P155" s="9">
        <v>0</v>
      </c>
      <c r="Q155" s="9">
        <v>0</v>
      </c>
    </row>
    <row r="156" spans="1:17" x14ac:dyDescent="0.25">
      <c r="A156" s="5">
        <v>18</v>
      </c>
      <c r="B156" s="7" t="s">
        <v>871</v>
      </c>
      <c r="C156" s="9">
        <v>694872</v>
      </c>
      <c r="D156" s="9">
        <v>0</v>
      </c>
      <c r="E156" s="9">
        <v>295894458</v>
      </c>
      <c r="F156" s="9">
        <v>0</v>
      </c>
      <c r="G156" s="9">
        <v>296589330</v>
      </c>
      <c r="H156" s="9">
        <v>251059608</v>
      </c>
      <c r="I156" s="17">
        <v>0.846489008893206</v>
      </c>
      <c r="J156" s="7" t="s">
        <v>16</v>
      </c>
      <c r="K156" s="7" t="s">
        <v>872</v>
      </c>
      <c r="L156" s="7" t="s">
        <v>873</v>
      </c>
      <c r="M156" s="5">
        <v>0</v>
      </c>
      <c r="N156" s="7"/>
      <c r="O156" s="5">
        <v>0</v>
      </c>
      <c r="P156" s="9">
        <v>0</v>
      </c>
      <c r="Q156" s="9">
        <v>0</v>
      </c>
    </row>
    <row r="157" spans="1:17" x14ac:dyDescent="0.25">
      <c r="A157" s="5">
        <v>18</v>
      </c>
      <c r="B157" s="7" t="s">
        <v>874</v>
      </c>
      <c r="C157" s="9">
        <v>-7300474</v>
      </c>
      <c r="D157" s="9">
        <v>0</v>
      </c>
      <c r="E157" s="9">
        <v>8463135</v>
      </c>
      <c r="F157" s="9">
        <v>0</v>
      </c>
      <c r="G157" s="9">
        <v>1162661</v>
      </c>
      <c r="H157" s="9">
        <v>984181</v>
      </c>
      <c r="I157" s="17">
        <v>0.84649007750324468</v>
      </c>
      <c r="J157" s="7" t="s">
        <v>16</v>
      </c>
      <c r="K157" s="7" t="s">
        <v>875</v>
      </c>
      <c r="L157" s="7" t="s">
        <v>876</v>
      </c>
      <c r="M157" s="5">
        <v>0</v>
      </c>
      <c r="N157" s="7"/>
      <c r="O157" s="5">
        <v>0</v>
      </c>
      <c r="P157" s="9">
        <v>0</v>
      </c>
      <c r="Q157" s="9">
        <v>0</v>
      </c>
    </row>
    <row r="158" spans="1:17" x14ac:dyDescent="0.25">
      <c r="A158" s="5">
        <v>18</v>
      </c>
      <c r="B158" s="7" t="s">
        <v>877</v>
      </c>
      <c r="C158" s="9">
        <v>35781378</v>
      </c>
      <c r="D158" s="9">
        <v>0</v>
      </c>
      <c r="E158" s="9">
        <v>424948108</v>
      </c>
      <c r="F158" s="9">
        <v>72066246</v>
      </c>
      <c r="G158" s="9">
        <v>532795732</v>
      </c>
      <c r="H158" s="9">
        <v>451005735</v>
      </c>
      <c r="I158" s="17">
        <v>0.84648901616952144</v>
      </c>
      <c r="J158" s="7" t="s">
        <v>16</v>
      </c>
      <c r="K158" s="7" t="s">
        <v>878</v>
      </c>
      <c r="L158" s="7" t="s">
        <v>879</v>
      </c>
      <c r="M158" s="5">
        <v>0</v>
      </c>
      <c r="N158" s="7"/>
      <c r="O158" s="5">
        <v>0</v>
      </c>
      <c r="P158" s="9">
        <v>0</v>
      </c>
      <c r="Q158" s="9">
        <v>0</v>
      </c>
    </row>
    <row r="159" spans="1:17" x14ac:dyDescent="0.25">
      <c r="A159" s="5">
        <v>18</v>
      </c>
      <c r="B159" s="7" t="s">
        <v>880</v>
      </c>
      <c r="C159" s="9">
        <v>-5018648</v>
      </c>
      <c r="D159" s="9">
        <v>0</v>
      </c>
      <c r="E159" s="9">
        <v>53628598</v>
      </c>
      <c r="F159" s="9">
        <v>0</v>
      </c>
      <c r="G159" s="9">
        <v>48609950</v>
      </c>
      <c r="H159" s="9">
        <v>41147791</v>
      </c>
      <c r="I159" s="17">
        <v>0.84648906242446254</v>
      </c>
      <c r="J159" s="7" t="s">
        <v>16</v>
      </c>
      <c r="K159" s="7" t="s">
        <v>881</v>
      </c>
      <c r="L159" s="7" t="s">
        <v>882</v>
      </c>
      <c r="M159" s="5">
        <v>0</v>
      </c>
      <c r="N159" s="7"/>
      <c r="O159" s="5">
        <v>0</v>
      </c>
      <c r="P159" s="9">
        <v>0</v>
      </c>
      <c r="Q159" s="9">
        <v>0</v>
      </c>
    </row>
    <row r="160" spans="1:17" x14ac:dyDescent="0.25">
      <c r="A160" s="5">
        <v>18</v>
      </c>
      <c r="B160" s="7" t="s">
        <v>883</v>
      </c>
      <c r="C160" s="9">
        <v>0</v>
      </c>
      <c r="D160" s="9">
        <v>0</v>
      </c>
      <c r="E160" s="9">
        <v>43051361</v>
      </c>
      <c r="F160" s="9">
        <v>0</v>
      </c>
      <c r="G160" s="9">
        <v>43051361</v>
      </c>
      <c r="H160" s="9">
        <v>34527194</v>
      </c>
      <c r="I160" s="17">
        <v>0.80200005755915593</v>
      </c>
      <c r="J160" s="7" t="s">
        <v>31</v>
      </c>
      <c r="K160" s="7" t="s">
        <v>884</v>
      </c>
      <c r="L160" s="7" t="s">
        <v>885</v>
      </c>
      <c r="M160" s="5">
        <v>0</v>
      </c>
      <c r="N160" s="7"/>
      <c r="O160" s="5">
        <v>0</v>
      </c>
      <c r="P160" s="9">
        <v>0</v>
      </c>
      <c r="Q160" s="9">
        <v>0</v>
      </c>
    </row>
    <row r="161" spans="1:17" x14ac:dyDescent="0.25">
      <c r="A161" s="5">
        <v>18</v>
      </c>
      <c r="B161" s="7" t="s">
        <v>886</v>
      </c>
      <c r="C161" s="9">
        <v>143656885</v>
      </c>
      <c r="D161" s="9">
        <v>0</v>
      </c>
      <c r="E161" s="9">
        <v>519919620</v>
      </c>
      <c r="F161" s="9">
        <v>134078</v>
      </c>
      <c r="G161" s="9">
        <v>663710583</v>
      </c>
      <c r="H161" s="9">
        <v>561823708</v>
      </c>
      <c r="I161" s="17">
        <v>0.84648900046241993</v>
      </c>
      <c r="J161" s="7" t="s">
        <v>16</v>
      </c>
      <c r="K161" s="7" t="s">
        <v>887</v>
      </c>
      <c r="L161" s="7" t="s">
        <v>876</v>
      </c>
      <c r="M161" s="5">
        <v>0</v>
      </c>
      <c r="N161" s="7"/>
      <c r="O161" s="5">
        <v>0</v>
      </c>
      <c r="P161" s="9">
        <v>0</v>
      </c>
      <c r="Q161" s="9">
        <v>0</v>
      </c>
    </row>
    <row r="162" spans="1:17" x14ac:dyDescent="0.25">
      <c r="A162" s="5">
        <v>18</v>
      </c>
      <c r="B162" s="7" t="s">
        <v>888</v>
      </c>
      <c r="C162" s="9">
        <v>68673097</v>
      </c>
      <c r="D162" s="9">
        <v>0</v>
      </c>
      <c r="E162" s="9">
        <v>4633040680</v>
      </c>
      <c r="F162" s="9">
        <v>29013278</v>
      </c>
      <c r="G162" s="9">
        <v>4730727055</v>
      </c>
      <c r="H162" s="9">
        <v>4004508481</v>
      </c>
      <c r="I162" s="17">
        <v>0.84648901415006705</v>
      </c>
      <c r="J162" s="7" t="s">
        <v>16</v>
      </c>
      <c r="K162" s="7" t="s">
        <v>889</v>
      </c>
      <c r="L162" s="7" t="s">
        <v>890</v>
      </c>
      <c r="M162" s="5">
        <v>0</v>
      </c>
      <c r="N162" s="7"/>
      <c r="O162" s="5">
        <v>0</v>
      </c>
      <c r="P162" s="9">
        <v>0</v>
      </c>
      <c r="Q162" s="9">
        <v>0</v>
      </c>
    </row>
    <row r="163" spans="1:17" x14ac:dyDescent="0.25">
      <c r="A163" s="5">
        <v>18</v>
      </c>
      <c r="B163" s="7" t="s">
        <v>891</v>
      </c>
      <c r="C163" s="9">
        <v>-369539</v>
      </c>
      <c r="D163" s="9">
        <v>0</v>
      </c>
      <c r="E163" s="9">
        <v>1553622709</v>
      </c>
      <c r="F163" s="9">
        <v>0</v>
      </c>
      <c r="G163" s="9">
        <v>1553253170</v>
      </c>
      <c r="H163" s="9">
        <v>1235356077</v>
      </c>
      <c r="I163" s="17">
        <v>0.79533465687374072</v>
      </c>
      <c r="J163" s="7" t="s">
        <v>16</v>
      </c>
      <c r="K163" s="7" t="s">
        <v>892</v>
      </c>
      <c r="L163" s="7" t="s">
        <v>893</v>
      </c>
      <c r="M163" s="5">
        <v>0</v>
      </c>
      <c r="N163" s="7"/>
      <c r="O163" s="5">
        <v>0</v>
      </c>
      <c r="P163" s="9">
        <v>0</v>
      </c>
      <c r="Q163" s="9">
        <v>0</v>
      </c>
    </row>
    <row r="164" spans="1:17" x14ac:dyDescent="0.25">
      <c r="A164" s="5">
        <v>18</v>
      </c>
      <c r="B164" s="7" t="s">
        <v>894</v>
      </c>
      <c r="C164" s="9">
        <v>0</v>
      </c>
      <c r="D164" s="9">
        <v>0</v>
      </c>
      <c r="E164" s="9">
        <v>0</v>
      </c>
      <c r="F164" s="9">
        <v>0</v>
      </c>
      <c r="G164" s="9">
        <v>0</v>
      </c>
      <c r="H164" s="9">
        <v>0</v>
      </c>
      <c r="I164" s="17">
        <v>0</v>
      </c>
      <c r="J164" s="7" t="s">
        <v>16</v>
      </c>
      <c r="K164" s="7" t="s">
        <v>895</v>
      </c>
      <c r="L164" s="7" t="s">
        <v>896</v>
      </c>
      <c r="M164" s="5">
        <v>1</v>
      </c>
      <c r="N164" s="7"/>
      <c r="O164" s="5">
        <v>0</v>
      </c>
      <c r="P164" s="9">
        <v>0</v>
      </c>
      <c r="Q164" s="9">
        <v>0</v>
      </c>
    </row>
    <row r="165" spans="1:17" x14ac:dyDescent="0.25">
      <c r="A165" s="5">
        <v>18</v>
      </c>
      <c r="B165" s="7" t="s">
        <v>897</v>
      </c>
      <c r="C165" s="9">
        <v>5182792</v>
      </c>
      <c r="D165" s="9">
        <v>0</v>
      </c>
      <c r="E165" s="9">
        <v>6803282070</v>
      </c>
      <c r="F165" s="9">
        <v>0</v>
      </c>
      <c r="G165" s="9">
        <v>6808464862</v>
      </c>
      <c r="H165" s="9">
        <v>6808054689</v>
      </c>
      <c r="I165" s="17">
        <v>0.99993975543557712</v>
      </c>
      <c r="J165" s="7" t="s">
        <v>16</v>
      </c>
      <c r="K165" s="7" t="s">
        <v>898</v>
      </c>
      <c r="L165" s="7" t="s">
        <v>899</v>
      </c>
      <c r="M165" s="5">
        <v>0</v>
      </c>
      <c r="N165" s="7"/>
      <c r="O165" s="5">
        <v>0</v>
      </c>
      <c r="P165" s="9">
        <v>0</v>
      </c>
      <c r="Q165" s="9">
        <v>0</v>
      </c>
    </row>
    <row r="166" spans="1:17" x14ac:dyDescent="0.25">
      <c r="A166" s="5">
        <v>18</v>
      </c>
      <c r="B166" s="7" t="s">
        <v>900</v>
      </c>
      <c r="C166" s="9">
        <v>-65973342</v>
      </c>
      <c r="D166" s="9">
        <v>0</v>
      </c>
      <c r="E166" s="9">
        <v>884692155</v>
      </c>
      <c r="F166" s="9">
        <v>0</v>
      </c>
      <c r="G166" s="9">
        <v>818718813</v>
      </c>
      <c r="H166" s="9">
        <v>818669490</v>
      </c>
      <c r="I166" s="17">
        <v>0.9999397558731804</v>
      </c>
      <c r="J166" s="7" t="s">
        <v>16</v>
      </c>
      <c r="K166" s="7" t="s">
        <v>901</v>
      </c>
      <c r="L166" s="7" t="s">
        <v>902</v>
      </c>
      <c r="M166" s="5">
        <v>0</v>
      </c>
      <c r="N166" s="7"/>
      <c r="O166" s="5">
        <v>0</v>
      </c>
      <c r="P166" s="9">
        <v>0</v>
      </c>
      <c r="Q166" s="9">
        <v>0</v>
      </c>
    </row>
    <row r="167" spans="1:17" x14ac:dyDescent="0.25">
      <c r="A167" s="5">
        <v>18</v>
      </c>
      <c r="B167" s="7" t="s">
        <v>903</v>
      </c>
      <c r="C167" s="9">
        <v>-16552</v>
      </c>
      <c r="D167" s="9">
        <v>0</v>
      </c>
      <c r="E167" s="9">
        <v>2565388278</v>
      </c>
      <c r="F167" s="9">
        <v>0</v>
      </c>
      <c r="G167" s="9">
        <v>2565371726</v>
      </c>
      <c r="H167" s="9">
        <v>2565217177</v>
      </c>
      <c r="I167" s="17">
        <v>0.99993975570930571</v>
      </c>
      <c r="J167" s="7" t="s">
        <v>16</v>
      </c>
      <c r="K167" s="7" t="s">
        <v>904</v>
      </c>
      <c r="L167" s="7" t="s">
        <v>905</v>
      </c>
      <c r="M167" s="5">
        <v>0</v>
      </c>
      <c r="N167" s="7"/>
      <c r="O167" s="5">
        <v>0</v>
      </c>
      <c r="P167" s="9">
        <v>0</v>
      </c>
      <c r="Q167" s="9">
        <v>0</v>
      </c>
    </row>
    <row r="168" spans="1:17" x14ac:dyDescent="0.25">
      <c r="A168" s="5">
        <v>18</v>
      </c>
      <c r="B168" s="7" t="s">
        <v>906</v>
      </c>
      <c r="C168" s="9">
        <v>-22574193</v>
      </c>
      <c r="D168" s="9">
        <v>0</v>
      </c>
      <c r="E168" s="9">
        <v>2924354769</v>
      </c>
      <c r="F168" s="9">
        <v>0</v>
      </c>
      <c r="G168" s="9">
        <v>2901780576</v>
      </c>
      <c r="H168" s="9">
        <v>2901605758</v>
      </c>
      <c r="I168" s="17">
        <v>0.99993975492101439</v>
      </c>
      <c r="J168" s="7" t="s">
        <v>16</v>
      </c>
      <c r="K168" s="7" t="s">
        <v>907</v>
      </c>
      <c r="L168" s="7" t="s">
        <v>908</v>
      </c>
      <c r="M168" s="5">
        <v>0</v>
      </c>
      <c r="N168" s="7"/>
      <c r="O168" s="5">
        <v>0</v>
      </c>
      <c r="P168" s="9">
        <v>0</v>
      </c>
      <c r="Q168" s="9">
        <v>0</v>
      </c>
    </row>
    <row r="169" spans="1:17" x14ac:dyDescent="0.25">
      <c r="A169" s="5">
        <v>18</v>
      </c>
      <c r="B169" s="7" t="s">
        <v>909</v>
      </c>
      <c r="C169" s="9">
        <v>30</v>
      </c>
      <c r="D169" s="9">
        <v>0</v>
      </c>
      <c r="E169" s="9">
        <v>0</v>
      </c>
      <c r="F169" s="9">
        <v>0</v>
      </c>
      <c r="G169" s="9">
        <v>30</v>
      </c>
      <c r="H169" s="9">
        <v>24</v>
      </c>
      <c r="I169" s="17">
        <v>0.8</v>
      </c>
      <c r="J169" s="7" t="s">
        <v>31</v>
      </c>
      <c r="K169" s="7" t="s">
        <v>910</v>
      </c>
      <c r="L169" s="7" t="s">
        <v>911</v>
      </c>
      <c r="M169" s="5">
        <v>1</v>
      </c>
      <c r="N169" s="7" t="s">
        <v>912</v>
      </c>
      <c r="O169" s="28">
        <v>1</v>
      </c>
      <c r="P169" s="9">
        <v>-24</v>
      </c>
      <c r="Q169" s="9">
        <v>0</v>
      </c>
    </row>
    <row r="170" spans="1:17" x14ac:dyDescent="0.25">
      <c r="A170" s="5">
        <v>18</v>
      </c>
      <c r="B170" s="7" t="s">
        <v>913</v>
      </c>
      <c r="C170" s="9">
        <v>0</v>
      </c>
      <c r="D170" s="9">
        <v>0</v>
      </c>
      <c r="E170" s="9">
        <v>0</v>
      </c>
      <c r="F170" s="9">
        <v>0</v>
      </c>
      <c r="G170" s="9">
        <v>0</v>
      </c>
      <c r="H170" s="9">
        <v>0</v>
      </c>
      <c r="I170" s="17">
        <v>0</v>
      </c>
      <c r="J170" s="7" t="s">
        <v>16</v>
      </c>
      <c r="K170" s="7" t="s">
        <v>914</v>
      </c>
      <c r="L170" s="7" t="s">
        <v>915</v>
      </c>
      <c r="M170" s="5">
        <v>0</v>
      </c>
      <c r="N170" s="7"/>
      <c r="O170" s="5">
        <v>0</v>
      </c>
      <c r="P170" s="9">
        <v>0</v>
      </c>
      <c r="Q170" s="9">
        <v>0</v>
      </c>
    </row>
    <row r="171" spans="1:17" x14ac:dyDescent="0.25">
      <c r="A171" s="5">
        <v>18</v>
      </c>
      <c r="B171" s="7" t="s">
        <v>916</v>
      </c>
      <c r="C171" s="9">
        <v>1956042154</v>
      </c>
      <c r="D171" s="9">
        <v>0</v>
      </c>
      <c r="E171" s="9">
        <v>83458</v>
      </c>
      <c r="F171" s="9">
        <v>0</v>
      </c>
      <c r="G171" s="9">
        <v>1956125612</v>
      </c>
      <c r="H171" s="9">
        <v>1486105075</v>
      </c>
      <c r="I171" s="17">
        <v>0.7597186325271631</v>
      </c>
      <c r="J171" s="7" t="s">
        <v>16</v>
      </c>
      <c r="K171" s="7" t="s">
        <v>917</v>
      </c>
      <c r="L171" s="7" t="s">
        <v>918</v>
      </c>
      <c r="M171" s="5">
        <v>0</v>
      </c>
      <c r="N171" s="7"/>
      <c r="O171" s="5">
        <v>0</v>
      </c>
      <c r="P171" s="9">
        <v>0</v>
      </c>
      <c r="Q171" s="9">
        <v>0</v>
      </c>
    </row>
    <row r="172" spans="1:17" x14ac:dyDescent="0.25">
      <c r="A172" s="5">
        <v>18</v>
      </c>
      <c r="B172" s="7" t="s">
        <v>919</v>
      </c>
      <c r="C172" s="9">
        <v>1759754850</v>
      </c>
      <c r="D172" s="9">
        <v>0</v>
      </c>
      <c r="E172" s="9">
        <v>0</v>
      </c>
      <c r="F172" s="9">
        <v>0</v>
      </c>
      <c r="G172" s="9">
        <v>1759754850</v>
      </c>
      <c r="H172" s="9">
        <v>1336918551</v>
      </c>
      <c r="I172" s="17">
        <v>0.75971863410406282</v>
      </c>
      <c r="J172" s="7" t="s">
        <v>31</v>
      </c>
      <c r="K172" s="7" t="s">
        <v>920</v>
      </c>
      <c r="L172" s="7" t="s">
        <v>921</v>
      </c>
      <c r="M172" s="5">
        <v>0</v>
      </c>
      <c r="N172" s="7"/>
      <c r="O172" s="5">
        <v>0</v>
      </c>
      <c r="P172" s="9">
        <v>0</v>
      </c>
      <c r="Q172" s="9">
        <v>0</v>
      </c>
    </row>
    <row r="173" spans="1:17" x14ac:dyDescent="0.25">
      <c r="A173" s="5">
        <v>18</v>
      </c>
      <c r="B173" s="7" t="s">
        <v>922</v>
      </c>
      <c r="C173" s="9">
        <v>7528747</v>
      </c>
      <c r="D173" s="9">
        <v>0</v>
      </c>
      <c r="E173" s="9">
        <v>0</v>
      </c>
      <c r="F173" s="9">
        <v>0</v>
      </c>
      <c r="G173" s="9">
        <v>7528747</v>
      </c>
      <c r="H173" s="9">
        <v>5719730</v>
      </c>
      <c r="I173" s="17">
        <v>0.75971871547815328</v>
      </c>
      <c r="J173" s="7" t="s">
        <v>31</v>
      </c>
      <c r="K173" s="7" t="s">
        <v>923</v>
      </c>
      <c r="L173" s="7" t="s">
        <v>924</v>
      </c>
      <c r="M173" s="5">
        <v>0</v>
      </c>
      <c r="N173" s="7"/>
      <c r="O173" s="5">
        <v>0</v>
      </c>
      <c r="P173" s="9">
        <v>0</v>
      </c>
      <c r="Q173" s="9">
        <v>0</v>
      </c>
    </row>
    <row r="174" spans="1:17" x14ac:dyDescent="0.25">
      <c r="A174" s="5">
        <v>18</v>
      </c>
      <c r="B174" s="7" t="s">
        <v>925</v>
      </c>
      <c r="C174" s="9">
        <v>-196</v>
      </c>
      <c r="D174" s="9">
        <v>0</v>
      </c>
      <c r="E174" s="9">
        <v>0</v>
      </c>
      <c r="F174" s="9">
        <v>0</v>
      </c>
      <c r="G174" s="9">
        <v>-196</v>
      </c>
      <c r="H174" s="9">
        <v>-150</v>
      </c>
      <c r="I174" s="17">
        <v>0.76530612244897955</v>
      </c>
      <c r="J174" s="7" t="s">
        <v>31</v>
      </c>
      <c r="K174" s="7" t="s">
        <v>926</v>
      </c>
      <c r="L174" s="7" t="s">
        <v>927</v>
      </c>
      <c r="M174" s="5">
        <v>1</v>
      </c>
      <c r="N174" s="7" t="s">
        <v>912</v>
      </c>
      <c r="O174" s="28">
        <v>1</v>
      </c>
      <c r="P174" s="9">
        <v>150</v>
      </c>
      <c r="Q174" s="9">
        <v>0</v>
      </c>
    </row>
    <row r="175" spans="1:17" x14ac:dyDescent="0.25">
      <c r="A175" s="5">
        <v>18</v>
      </c>
      <c r="B175" s="7" t="s">
        <v>928</v>
      </c>
      <c r="C175" s="9">
        <v>636128</v>
      </c>
      <c r="D175" s="9">
        <v>0</v>
      </c>
      <c r="E175" s="9">
        <v>1579021015</v>
      </c>
      <c r="F175" s="9">
        <v>0</v>
      </c>
      <c r="G175" s="9">
        <v>1579657143</v>
      </c>
      <c r="H175" s="9">
        <v>1202555875</v>
      </c>
      <c r="I175" s="17">
        <v>0.7612765088480975</v>
      </c>
      <c r="J175" s="7" t="s">
        <v>31</v>
      </c>
      <c r="K175" s="7" t="s">
        <v>929</v>
      </c>
      <c r="L175" s="7" t="s">
        <v>930</v>
      </c>
      <c r="M175" s="5">
        <v>0</v>
      </c>
      <c r="N175" s="7"/>
      <c r="O175" s="5">
        <v>0</v>
      </c>
      <c r="P175" s="9">
        <v>0</v>
      </c>
      <c r="Q175" s="9">
        <v>0</v>
      </c>
    </row>
    <row r="176" spans="1:17" x14ac:dyDescent="0.25">
      <c r="A176" s="5">
        <v>18</v>
      </c>
      <c r="B176" s="7" t="s">
        <v>931</v>
      </c>
      <c r="C176" s="9">
        <v>-60992</v>
      </c>
      <c r="D176" s="9">
        <v>0</v>
      </c>
      <c r="E176" s="9">
        <v>377472105</v>
      </c>
      <c r="F176" s="9">
        <v>5432384</v>
      </c>
      <c r="G176" s="9">
        <v>382843497</v>
      </c>
      <c r="H176" s="9">
        <v>251058445</v>
      </c>
      <c r="I176" s="17">
        <v>0.65577304294658034</v>
      </c>
      <c r="J176" s="7" t="s">
        <v>16</v>
      </c>
      <c r="K176" s="7" t="s">
        <v>932</v>
      </c>
      <c r="L176" s="7" t="s">
        <v>933</v>
      </c>
      <c r="M176" s="5">
        <v>0</v>
      </c>
      <c r="N176" s="7"/>
      <c r="O176" s="5">
        <v>0</v>
      </c>
      <c r="P176" s="9">
        <v>0</v>
      </c>
      <c r="Q176" s="9">
        <v>0</v>
      </c>
    </row>
    <row r="177" spans="1:17" x14ac:dyDescent="0.25">
      <c r="A177" s="5">
        <v>18</v>
      </c>
      <c r="B177" s="7" t="s">
        <v>934</v>
      </c>
      <c r="C177" s="9">
        <v>2894836</v>
      </c>
      <c r="D177" s="9">
        <v>0</v>
      </c>
      <c r="E177" s="9">
        <v>0</v>
      </c>
      <c r="F177" s="9">
        <v>0</v>
      </c>
      <c r="G177" s="9">
        <v>2894836</v>
      </c>
      <c r="H177" s="9">
        <v>2302363</v>
      </c>
      <c r="I177" s="17">
        <v>0.79533451981390313</v>
      </c>
      <c r="J177" s="7" t="s">
        <v>31</v>
      </c>
      <c r="K177" s="7" t="s">
        <v>935</v>
      </c>
      <c r="L177" s="7" t="s">
        <v>936</v>
      </c>
      <c r="M177" s="5">
        <v>0</v>
      </c>
      <c r="N177" s="7"/>
      <c r="O177" s="5">
        <v>0</v>
      </c>
      <c r="P177" s="9">
        <v>0</v>
      </c>
      <c r="Q177" s="9">
        <v>0</v>
      </c>
    </row>
    <row r="178" spans="1:17" x14ac:dyDescent="0.25">
      <c r="A178" s="5">
        <v>18</v>
      </c>
      <c r="B178" s="7" t="s">
        <v>937</v>
      </c>
      <c r="C178" s="9">
        <v>-533472930</v>
      </c>
      <c r="D178" s="9">
        <v>0</v>
      </c>
      <c r="E178" s="9">
        <v>732091305</v>
      </c>
      <c r="F178" s="9">
        <v>116329</v>
      </c>
      <c r="G178" s="9">
        <v>198734704</v>
      </c>
      <c r="H178" s="9">
        <v>158060602</v>
      </c>
      <c r="I178" s="17">
        <v>0.79533467893961796</v>
      </c>
      <c r="J178" s="7" t="s">
        <v>16</v>
      </c>
      <c r="K178" s="7" t="s">
        <v>938</v>
      </c>
      <c r="L178" s="7" t="s">
        <v>939</v>
      </c>
      <c r="M178" s="5">
        <v>1</v>
      </c>
      <c r="N178" s="7" t="s">
        <v>834</v>
      </c>
      <c r="O178" s="28">
        <v>1</v>
      </c>
      <c r="P178" s="9">
        <v>-158060602</v>
      </c>
      <c r="Q178" s="9">
        <v>0</v>
      </c>
    </row>
    <row r="179" spans="1:17" x14ac:dyDescent="0.25">
      <c r="A179" s="5">
        <v>18</v>
      </c>
      <c r="B179" s="7" t="s">
        <v>940</v>
      </c>
      <c r="C179" s="9">
        <v>-50653339</v>
      </c>
      <c r="D179" s="9">
        <v>0</v>
      </c>
      <c r="E179" s="9">
        <v>1219293146</v>
      </c>
      <c r="F179" s="9">
        <v>3604614</v>
      </c>
      <c r="G179" s="9">
        <v>1172244421</v>
      </c>
      <c r="H179" s="9">
        <v>932326612</v>
      </c>
      <c r="I179" s="17">
        <v>0.79533465487058186</v>
      </c>
      <c r="J179" s="7" t="s">
        <v>16</v>
      </c>
      <c r="K179" s="7" t="s">
        <v>941</v>
      </c>
      <c r="L179" s="7" t="s">
        <v>942</v>
      </c>
      <c r="M179" s="5">
        <v>0</v>
      </c>
      <c r="N179" s="7"/>
      <c r="O179" s="5">
        <v>0</v>
      </c>
      <c r="P179" s="9">
        <v>0</v>
      </c>
      <c r="Q179" s="9">
        <v>0</v>
      </c>
    </row>
    <row r="180" spans="1:17" x14ac:dyDescent="0.25">
      <c r="A180" s="5">
        <v>18</v>
      </c>
      <c r="B180" s="7" t="s">
        <v>943</v>
      </c>
      <c r="C180" s="9">
        <v>-11241997</v>
      </c>
      <c r="D180" s="9">
        <v>8131844</v>
      </c>
      <c r="E180" s="9">
        <v>65683107</v>
      </c>
      <c r="F180" s="9">
        <v>0</v>
      </c>
      <c r="G180" s="9">
        <v>62572954</v>
      </c>
      <c r="H180" s="9">
        <v>18942311</v>
      </c>
      <c r="I180" s="17">
        <v>0.30272361761920336</v>
      </c>
      <c r="J180" s="7" t="s">
        <v>16</v>
      </c>
      <c r="K180" s="7" t="s">
        <v>944</v>
      </c>
      <c r="L180" s="7" t="s">
        <v>945</v>
      </c>
      <c r="M180" s="5">
        <v>0</v>
      </c>
      <c r="N180" s="7"/>
      <c r="O180" s="5">
        <v>0</v>
      </c>
      <c r="P180" s="9">
        <v>0</v>
      </c>
      <c r="Q180" s="9">
        <v>0</v>
      </c>
    </row>
    <row r="181" spans="1:17" x14ac:dyDescent="0.25">
      <c r="A181" s="5">
        <v>18</v>
      </c>
      <c r="B181" s="7" t="s">
        <v>946</v>
      </c>
      <c r="C181" s="9">
        <v>0</v>
      </c>
      <c r="D181" s="9">
        <v>0</v>
      </c>
      <c r="E181" s="9">
        <v>1123174</v>
      </c>
      <c r="F181" s="9">
        <v>0</v>
      </c>
      <c r="G181" s="9">
        <v>1123174</v>
      </c>
      <c r="H181" s="9">
        <v>853293</v>
      </c>
      <c r="I181" s="17">
        <v>0.75971576977387301</v>
      </c>
      <c r="J181" s="7" t="s">
        <v>16</v>
      </c>
      <c r="K181" s="7" t="s">
        <v>947</v>
      </c>
      <c r="L181" s="7" t="s">
        <v>948</v>
      </c>
      <c r="M181" s="5">
        <v>0</v>
      </c>
      <c r="N181" s="7"/>
      <c r="O181" s="5">
        <v>0</v>
      </c>
      <c r="P181" s="9">
        <v>0</v>
      </c>
      <c r="Q181" s="9">
        <v>0</v>
      </c>
    </row>
    <row r="182" spans="1:17" x14ac:dyDescent="0.25">
      <c r="A182" s="5">
        <v>18</v>
      </c>
      <c r="B182" s="7" t="s">
        <v>949</v>
      </c>
      <c r="C182" s="9">
        <v>-1487489299</v>
      </c>
      <c r="D182" s="9">
        <v>0</v>
      </c>
      <c r="E182" s="9">
        <v>1652340832</v>
      </c>
      <c r="F182" s="9">
        <v>9909987</v>
      </c>
      <c r="G182" s="9">
        <v>174761520</v>
      </c>
      <c r="H182" s="9">
        <v>147933719</v>
      </c>
      <c r="I182" s="17">
        <v>0.84648908409585821</v>
      </c>
      <c r="J182" s="7" t="s">
        <v>16</v>
      </c>
      <c r="K182" s="7" t="s">
        <v>950</v>
      </c>
      <c r="L182" s="7" t="s">
        <v>951</v>
      </c>
      <c r="M182" s="5">
        <v>0</v>
      </c>
      <c r="N182" s="7"/>
      <c r="O182" s="5">
        <v>0</v>
      </c>
      <c r="P182" s="9">
        <v>0</v>
      </c>
      <c r="Q182" s="9">
        <v>0</v>
      </c>
    </row>
    <row r="183" spans="1:17" x14ac:dyDescent="0.25">
      <c r="A183" s="5">
        <v>18</v>
      </c>
      <c r="B183" s="7" t="s">
        <v>952</v>
      </c>
      <c r="C183" s="9">
        <v>196046</v>
      </c>
      <c r="D183" s="9">
        <v>0</v>
      </c>
      <c r="E183" s="9">
        <v>3732254</v>
      </c>
      <c r="F183" s="9">
        <v>0</v>
      </c>
      <c r="G183" s="9">
        <v>3928300</v>
      </c>
      <c r="H183" s="9">
        <v>316127</v>
      </c>
      <c r="I183" s="17">
        <v>8.0474250948247339E-2</v>
      </c>
      <c r="J183" s="7" t="s">
        <v>16</v>
      </c>
      <c r="K183" s="7" t="s">
        <v>953</v>
      </c>
      <c r="L183" s="7" t="s">
        <v>954</v>
      </c>
      <c r="M183" s="5">
        <v>0</v>
      </c>
      <c r="N183" s="7"/>
      <c r="O183" s="5">
        <v>0</v>
      </c>
      <c r="P183" s="9">
        <v>0</v>
      </c>
      <c r="Q183" s="9">
        <v>0</v>
      </c>
    </row>
    <row r="184" spans="1:17" x14ac:dyDescent="0.25">
      <c r="A184" s="5">
        <v>18</v>
      </c>
      <c r="B184" s="7" t="s">
        <v>955</v>
      </c>
      <c r="C184" s="9">
        <v>-7252337</v>
      </c>
      <c r="D184" s="9">
        <v>0</v>
      </c>
      <c r="E184" s="9">
        <v>91586023</v>
      </c>
      <c r="F184" s="9">
        <v>7650148</v>
      </c>
      <c r="G184" s="9">
        <v>91983834</v>
      </c>
      <c r="H184" s="9">
        <v>46981330</v>
      </c>
      <c r="I184" s="17">
        <v>0.51075637921333006</v>
      </c>
      <c r="J184" s="7" t="s">
        <v>16</v>
      </c>
      <c r="K184" s="7" t="s">
        <v>956</v>
      </c>
      <c r="L184" s="7" t="s">
        <v>957</v>
      </c>
      <c r="M184" s="5">
        <v>0</v>
      </c>
      <c r="N184" s="7"/>
      <c r="O184" s="5">
        <v>0</v>
      </c>
      <c r="P184" s="9">
        <v>0</v>
      </c>
      <c r="Q184" s="9">
        <v>0</v>
      </c>
    </row>
    <row r="185" spans="1:17" x14ac:dyDescent="0.25">
      <c r="A185" s="5">
        <v>18</v>
      </c>
      <c r="B185" s="7" t="s">
        <v>958</v>
      </c>
      <c r="C185" s="9">
        <v>-29579229</v>
      </c>
      <c r="D185" s="9">
        <v>0</v>
      </c>
      <c r="E185" s="9">
        <v>505400038</v>
      </c>
      <c r="F185" s="9">
        <v>17863948</v>
      </c>
      <c r="G185" s="9">
        <v>493684757</v>
      </c>
      <c r="H185" s="9">
        <v>417898727</v>
      </c>
      <c r="I185" s="17">
        <v>0.84648902173821827</v>
      </c>
      <c r="J185" s="7" t="s">
        <v>16</v>
      </c>
      <c r="K185" s="7" t="s">
        <v>959</v>
      </c>
      <c r="L185" s="7" t="s">
        <v>960</v>
      </c>
      <c r="M185" s="5">
        <v>0</v>
      </c>
      <c r="N185" s="7"/>
      <c r="O185" s="5">
        <v>0</v>
      </c>
      <c r="P185" s="9">
        <v>0</v>
      </c>
      <c r="Q185" s="9">
        <v>0</v>
      </c>
    </row>
    <row r="186" spans="1:17" x14ac:dyDescent="0.25">
      <c r="A186" s="5">
        <v>18</v>
      </c>
      <c r="B186" s="7" t="s">
        <v>961</v>
      </c>
      <c r="C186" s="9">
        <v>0</v>
      </c>
      <c r="D186" s="9">
        <v>0</v>
      </c>
      <c r="E186" s="9">
        <v>0</v>
      </c>
      <c r="F186" s="9">
        <v>0</v>
      </c>
      <c r="G186" s="9">
        <v>0</v>
      </c>
      <c r="H186" s="9">
        <v>0</v>
      </c>
      <c r="I186" s="17">
        <v>0</v>
      </c>
      <c r="J186" s="7" t="s">
        <v>16</v>
      </c>
      <c r="K186" s="7" t="s">
        <v>962</v>
      </c>
      <c r="L186" s="7" t="s">
        <v>963</v>
      </c>
      <c r="M186" s="5">
        <v>0</v>
      </c>
      <c r="N186" s="7"/>
      <c r="O186" s="5">
        <v>0</v>
      </c>
      <c r="P186" s="9">
        <v>0</v>
      </c>
      <c r="Q186" s="9">
        <v>0</v>
      </c>
    </row>
    <row r="187" spans="1:17" x14ac:dyDescent="0.25">
      <c r="A187" s="5">
        <v>18</v>
      </c>
      <c r="B187" s="7" t="s">
        <v>964</v>
      </c>
      <c r="C187" s="9">
        <v>-2131322811</v>
      </c>
      <c r="D187" s="9">
        <v>0</v>
      </c>
      <c r="E187" s="9">
        <v>20532168416</v>
      </c>
      <c r="F187" s="9">
        <v>0</v>
      </c>
      <c r="G187" s="9">
        <v>18400845605</v>
      </c>
      <c r="H187" s="9">
        <v>17398911427</v>
      </c>
      <c r="I187" s="17">
        <v>0.9455495579112001</v>
      </c>
      <c r="J187" s="7" t="s">
        <v>16</v>
      </c>
      <c r="K187" s="7" t="s">
        <v>965</v>
      </c>
      <c r="L187" s="7" t="s">
        <v>966</v>
      </c>
      <c r="M187" s="5">
        <v>0</v>
      </c>
      <c r="N187" s="7"/>
      <c r="O187" s="5">
        <v>0</v>
      </c>
      <c r="P187" s="9">
        <v>0</v>
      </c>
      <c r="Q187" s="9">
        <v>0</v>
      </c>
    </row>
    <row r="188" spans="1:17" x14ac:dyDescent="0.25">
      <c r="A188" s="5">
        <v>18</v>
      </c>
      <c r="B188" s="7" t="s">
        <v>967</v>
      </c>
      <c r="C188" s="9">
        <v>-41246289</v>
      </c>
      <c r="D188" s="9">
        <v>0</v>
      </c>
      <c r="E188" s="9">
        <v>50086862</v>
      </c>
      <c r="F188" s="9">
        <v>0</v>
      </c>
      <c r="G188" s="9">
        <v>8840573</v>
      </c>
      <c r="H188" s="9">
        <v>8297189</v>
      </c>
      <c r="I188" s="17">
        <v>0.93853520580622996</v>
      </c>
      <c r="J188" s="7" t="s">
        <v>16</v>
      </c>
      <c r="K188" s="7" t="s">
        <v>968</v>
      </c>
      <c r="L188" s="7" t="s">
        <v>969</v>
      </c>
      <c r="M188" s="5">
        <v>0</v>
      </c>
      <c r="N188" s="7"/>
      <c r="O188" s="5">
        <v>0</v>
      </c>
      <c r="P188" s="9">
        <v>0</v>
      </c>
      <c r="Q188" s="9">
        <v>0</v>
      </c>
    </row>
    <row r="189" spans="1:17" x14ac:dyDescent="0.25">
      <c r="A189" s="5">
        <v>18</v>
      </c>
      <c r="B189" s="7" t="s">
        <v>970</v>
      </c>
      <c r="C189" s="9">
        <v>-1169984021</v>
      </c>
      <c r="D189" s="9">
        <v>0</v>
      </c>
      <c r="E189" s="9">
        <v>4912541122</v>
      </c>
      <c r="F189" s="9">
        <v>0</v>
      </c>
      <c r="G189" s="9">
        <v>3742557101</v>
      </c>
      <c r="H189" s="9">
        <v>3538780022</v>
      </c>
      <c r="I189" s="17">
        <v>0.94555137744042661</v>
      </c>
      <c r="J189" s="7" t="s">
        <v>16</v>
      </c>
      <c r="K189" s="7" t="s">
        <v>971</v>
      </c>
      <c r="L189" s="7" t="s">
        <v>972</v>
      </c>
      <c r="M189" s="5">
        <v>0</v>
      </c>
      <c r="N189" s="7"/>
      <c r="O189" s="5">
        <v>0</v>
      </c>
      <c r="P189" s="9">
        <v>0</v>
      </c>
      <c r="Q189" s="9">
        <v>0</v>
      </c>
    </row>
    <row r="190" spans="1:17" x14ac:dyDescent="0.25">
      <c r="A190" s="5">
        <v>18</v>
      </c>
      <c r="B190" s="7" t="s">
        <v>973</v>
      </c>
      <c r="C190" s="9">
        <v>2279751511</v>
      </c>
      <c r="D190" s="9">
        <v>0</v>
      </c>
      <c r="E190" s="9">
        <v>12513892854</v>
      </c>
      <c r="F190" s="9">
        <v>0</v>
      </c>
      <c r="G190" s="9">
        <v>14793644365</v>
      </c>
      <c r="H190" s="9">
        <v>13988150821</v>
      </c>
      <c r="I190" s="17">
        <v>0.94555137840776393</v>
      </c>
      <c r="J190" s="7" t="s">
        <v>16</v>
      </c>
      <c r="K190" s="7" t="s">
        <v>974</v>
      </c>
      <c r="L190" s="7" t="s">
        <v>966</v>
      </c>
      <c r="M190" s="5">
        <v>0</v>
      </c>
      <c r="N190" s="7"/>
      <c r="O190" s="5">
        <v>0</v>
      </c>
      <c r="P190" s="9">
        <v>0</v>
      </c>
      <c r="Q190" s="9">
        <v>0</v>
      </c>
    </row>
    <row r="191" spans="1:17" x14ac:dyDescent="0.25">
      <c r="A191" s="5">
        <v>18</v>
      </c>
      <c r="B191" s="7" t="s">
        <v>975</v>
      </c>
      <c r="C191" s="9">
        <v>-25081130759</v>
      </c>
      <c r="D191" s="9">
        <v>0</v>
      </c>
      <c r="E191" s="9">
        <v>36377826362</v>
      </c>
      <c r="F191" s="9">
        <v>383629</v>
      </c>
      <c r="G191" s="9">
        <v>11297079232</v>
      </c>
      <c r="H191" s="9">
        <v>2351023278</v>
      </c>
      <c r="I191" s="17">
        <v>0.20810894831475676</v>
      </c>
      <c r="J191" s="7" t="s">
        <v>16</v>
      </c>
      <c r="K191" s="7" t="s">
        <v>976</v>
      </c>
      <c r="L191" s="7" t="s">
        <v>977</v>
      </c>
      <c r="M191" s="5">
        <v>0</v>
      </c>
      <c r="N191" s="7"/>
      <c r="O191" s="5">
        <v>0</v>
      </c>
      <c r="P191" s="9">
        <v>0</v>
      </c>
      <c r="Q191" s="9">
        <v>0</v>
      </c>
    </row>
    <row r="192" spans="1:17" x14ac:dyDescent="0.25">
      <c r="A192" s="5">
        <v>18</v>
      </c>
      <c r="B192" s="7" t="s">
        <v>978</v>
      </c>
      <c r="C192" s="9">
        <v>66484</v>
      </c>
      <c r="D192" s="9">
        <v>0</v>
      </c>
      <c r="E192" s="9">
        <v>0</v>
      </c>
      <c r="F192" s="9">
        <v>0</v>
      </c>
      <c r="G192" s="9">
        <v>66484</v>
      </c>
      <c r="H192" s="9">
        <v>0</v>
      </c>
      <c r="I192" s="17">
        <v>0</v>
      </c>
      <c r="J192" s="7" t="s">
        <v>16</v>
      </c>
      <c r="K192" s="7" t="s">
        <v>979</v>
      </c>
      <c r="L192" s="7" t="s">
        <v>980</v>
      </c>
      <c r="M192" s="5">
        <v>0</v>
      </c>
      <c r="N192" s="7"/>
      <c r="O192" s="5">
        <v>0</v>
      </c>
      <c r="P192" s="9">
        <v>0</v>
      </c>
      <c r="Q192" s="9">
        <v>0</v>
      </c>
    </row>
    <row r="193" spans="1:17" x14ac:dyDescent="0.25">
      <c r="A193" s="5">
        <v>18</v>
      </c>
      <c r="B193" s="7" t="s">
        <v>981</v>
      </c>
      <c r="C193" s="9">
        <v>553142462</v>
      </c>
      <c r="D193" s="9">
        <v>0</v>
      </c>
      <c r="E193" s="9">
        <v>2577096606</v>
      </c>
      <c r="F193" s="9">
        <v>0</v>
      </c>
      <c r="G193" s="9">
        <v>3130239068</v>
      </c>
      <c r="H193" s="9">
        <v>3018689853</v>
      </c>
      <c r="I193" s="17">
        <v>0.96436399502505987</v>
      </c>
      <c r="J193" s="7" t="s">
        <v>16</v>
      </c>
      <c r="K193" s="7" t="s">
        <v>982</v>
      </c>
      <c r="L193" s="7" t="s">
        <v>983</v>
      </c>
      <c r="M193" s="5">
        <v>0</v>
      </c>
      <c r="N193" s="7"/>
      <c r="O193" s="5">
        <v>0</v>
      </c>
      <c r="P193" s="9">
        <v>0</v>
      </c>
      <c r="Q193" s="9">
        <v>0</v>
      </c>
    </row>
    <row r="194" spans="1:17" x14ac:dyDescent="0.25">
      <c r="A194" s="5">
        <v>18</v>
      </c>
      <c r="B194" s="7" t="s">
        <v>984</v>
      </c>
      <c r="C194" s="9">
        <v>-18366084</v>
      </c>
      <c r="D194" s="9">
        <v>0</v>
      </c>
      <c r="E194" s="9">
        <v>1100541631</v>
      </c>
      <c r="F194" s="9">
        <v>0</v>
      </c>
      <c r="G194" s="9">
        <v>1082175547</v>
      </c>
      <c r="H194" s="9">
        <v>908896844</v>
      </c>
      <c r="I194" s="17">
        <v>0.8398793028724757</v>
      </c>
      <c r="J194" s="7" t="s">
        <v>16</v>
      </c>
      <c r="K194" s="7" t="s">
        <v>985</v>
      </c>
      <c r="L194" s="7" t="s">
        <v>986</v>
      </c>
      <c r="M194" s="5">
        <v>0</v>
      </c>
      <c r="N194" s="7"/>
      <c r="O194" s="5">
        <v>0</v>
      </c>
      <c r="P194" s="9">
        <v>0</v>
      </c>
      <c r="Q194" s="9">
        <v>0</v>
      </c>
    </row>
    <row r="195" spans="1:17" x14ac:dyDescent="0.25">
      <c r="A195" s="5">
        <v>18</v>
      </c>
      <c r="B195" s="7" t="s">
        <v>987</v>
      </c>
      <c r="C195" s="9">
        <v>8241699</v>
      </c>
      <c r="D195" s="9">
        <v>0</v>
      </c>
      <c r="E195" s="9">
        <v>1925062</v>
      </c>
      <c r="F195" s="9">
        <v>0</v>
      </c>
      <c r="G195" s="9">
        <v>10166761</v>
      </c>
      <c r="H195" s="9">
        <v>8085975</v>
      </c>
      <c r="I195" s="17">
        <v>0.79533442361829887</v>
      </c>
      <c r="J195" s="7" t="s">
        <v>16</v>
      </c>
      <c r="K195" s="7" t="s">
        <v>988</v>
      </c>
      <c r="L195" s="7" t="s">
        <v>989</v>
      </c>
      <c r="M195" s="5">
        <v>0</v>
      </c>
      <c r="N195" s="7"/>
      <c r="O195" s="5">
        <v>0</v>
      </c>
      <c r="P195" s="9">
        <v>0</v>
      </c>
      <c r="Q195" s="9">
        <v>0</v>
      </c>
    </row>
    <row r="196" spans="1:17" x14ac:dyDescent="0.25">
      <c r="A196" s="5">
        <v>18</v>
      </c>
      <c r="B196" s="7" t="s">
        <v>990</v>
      </c>
      <c r="C196" s="9">
        <v>-7698290</v>
      </c>
      <c r="D196" s="9">
        <v>0</v>
      </c>
      <c r="E196" s="9">
        <v>269497890</v>
      </c>
      <c r="F196" s="9">
        <v>96191</v>
      </c>
      <c r="G196" s="9">
        <v>261895791</v>
      </c>
      <c r="H196" s="9">
        <v>203884666</v>
      </c>
      <c r="I196" s="17">
        <v>0.77849539017601088</v>
      </c>
      <c r="J196" s="7" t="s">
        <v>16</v>
      </c>
      <c r="K196" s="7" t="s">
        <v>991</v>
      </c>
      <c r="L196" s="7" t="s">
        <v>992</v>
      </c>
      <c r="M196" s="5">
        <v>0</v>
      </c>
      <c r="N196" s="7"/>
      <c r="O196" s="5">
        <v>0</v>
      </c>
      <c r="P196" s="9">
        <v>0</v>
      </c>
      <c r="Q196" s="9">
        <v>0</v>
      </c>
    </row>
    <row r="197" spans="1:17" x14ac:dyDescent="0.25">
      <c r="A197" s="5">
        <v>18</v>
      </c>
      <c r="B197" s="7" t="s">
        <v>993</v>
      </c>
      <c r="C197" s="9">
        <v>3541250</v>
      </c>
      <c r="D197" s="9">
        <v>0</v>
      </c>
      <c r="E197" s="9">
        <v>0</v>
      </c>
      <c r="F197" s="9">
        <v>0</v>
      </c>
      <c r="G197" s="9">
        <v>3541250</v>
      </c>
      <c r="H197" s="9">
        <v>2816479</v>
      </c>
      <c r="I197" s="17">
        <v>0.79533469819978819</v>
      </c>
      <c r="J197" s="7" t="s">
        <v>16</v>
      </c>
      <c r="K197" s="7" t="s">
        <v>994</v>
      </c>
      <c r="L197" s="7" t="s">
        <v>995</v>
      </c>
      <c r="M197" s="5">
        <v>0</v>
      </c>
      <c r="N197" s="7"/>
      <c r="O197" s="5">
        <v>0</v>
      </c>
      <c r="P197" s="9">
        <v>0</v>
      </c>
      <c r="Q197" s="9">
        <v>0</v>
      </c>
    </row>
    <row r="198" spans="1:17" x14ac:dyDescent="0.25">
      <c r="A198" s="5">
        <v>18</v>
      </c>
      <c r="B198" s="7" t="s">
        <v>996</v>
      </c>
      <c r="C198" s="9">
        <v>777872997</v>
      </c>
      <c r="D198" s="9">
        <v>0</v>
      </c>
      <c r="E198" s="9">
        <v>0</v>
      </c>
      <c r="F198" s="9">
        <v>0</v>
      </c>
      <c r="G198" s="9">
        <v>777872997</v>
      </c>
      <c r="H198" s="9">
        <v>735518884</v>
      </c>
      <c r="I198" s="17">
        <v>0.94555137771416942</v>
      </c>
      <c r="J198" s="7" t="s">
        <v>16</v>
      </c>
      <c r="K198" s="7" t="s">
        <v>997</v>
      </c>
      <c r="L198" s="7" t="s">
        <v>998</v>
      </c>
      <c r="M198" s="5">
        <v>0</v>
      </c>
      <c r="N198" s="7"/>
      <c r="O198" s="5">
        <v>0</v>
      </c>
      <c r="P198" s="9">
        <v>0</v>
      </c>
      <c r="Q198" s="9">
        <v>0</v>
      </c>
    </row>
    <row r="199" spans="1:17" x14ac:dyDescent="0.25">
      <c r="A199" s="5">
        <v>18</v>
      </c>
      <c r="B199" s="7" t="s">
        <v>999</v>
      </c>
      <c r="C199" s="9">
        <v>32823273</v>
      </c>
      <c r="D199" s="9">
        <v>0</v>
      </c>
      <c r="E199" s="9">
        <v>0</v>
      </c>
      <c r="F199" s="9">
        <v>0</v>
      </c>
      <c r="G199" s="9">
        <v>32823273</v>
      </c>
      <c r="H199" s="9">
        <v>31036091</v>
      </c>
      <c r="I199" s="17">
        <v>0.94555137752411222</v>
      </c>
      <c r="J199" s="7" t="s">
        <v>16</v>
      </c>
      <c r="K199" s="7" t="s">
        <v>1000</v>
      </c>
      <c r="L199" s="7" t="s">
        <v>1001</v>
      </c>
      <c r="M199" s="5">
        <v>0</v>
      </c>
      <c r="N199" s="7"/>
      <c r="O199" s="5">
        <v>0</v>
      </c>
      <c r="P199" s="9">
        <v>0</v>
      </c>
      <c r="Q199" s="9">
        <v>0</v>
      </c>
    </row>
    <row r="200" spans="1:17" x14ac:dyDescent="0.25">
      <c r="A200" s="5">
        <v>18</v>
      </c>
      <c r="B200" s="7" t="s">
        <v>1002</v>
      </c>
      <c r="C200" s="9">
        <v>123288023</v>
      </c>
      <c r="D200" s="9">
        <v>0</v>
      </c>
      <c r="E200" s="9">
        <v>0</v>
      </c>
      <c r="F200" s="9">
        <v>0</v>
      </c>
      <c r="G200" s="9">
        <v>123288023</v>
      </c>
      <c r="H200" s="9">
        <v>116575162</v>
      </c>
      <c r="I200" s="17">
        <v>0.94555139390952847</v>
      </c>
      <c r="J200" s="7" t="s">
        <v>16</v>
      </c>
      <c r="K200" s="7" t="s">
        <v>1003</v>
      </c>
      <c r="L200" s="7" t="s">
        <v>1004</v>
      </c>
      <c r="M200" s="5">
        <v>0</v>
      </c>
      <c r="N200" s="7"/>
      <c r="O200" s="5">
        <v>0</v>
      </c>
      <c r="P200" s="9">
        <v>0</v>
      </c>
      <c r="Q200" s="9">
        <v>0</v>
      </c>
    </row>
    <row r="201" spans="1:17" x14ac:dyDescent="0.25">
      <c r="A201" s="5">
        <v>18</v>
      </c>
      <c r="B201" s="7" t="s">
        <v>1005</v>
      </c>
      <c r="C201" s="9">
        <v>39883257</v>
      </c>
      <c r="D201" s="9">
        <v>0</v>
      </c>
      <c r="E201" s="9">
        <v>0</v>
      </c>
      <c r="F201" s="9">
        <v>0</v>
      </c>
      <c r="G201" s="9">
        <v>39883257</v>
      </c>
      <c r="H201" s="9">
        <v>39268177</v>
      </c>
      <c r="I201" s="17">
        <v>0.98457798970630706</v>
      </c>
      <c r="J201" s="7" t="s">
        <v>16</v>
      </c>
      <c r="K201" s="7" t="s">
        <v>1006</v>
      </c>
      <c r="L201" s="7" t="s">
        <v>1007</v>
      </c>
      <c r="M201" s="5">
        <v>0</v>
      </c>
      <c r="N201" s="7"/>
      <c r="O201" s="5">
        <v>0</v>
      </c>
      <c r="P201" s="9">
        <v>0</v>
      </c>
      <c r="Q201" s="9">
        <v>0</v>
      </c>
    </row>
    <row r="202" spans="1:17" x14ac:dyDescent="0.25">
      <c r="A202" s="5">
        <v>18</v>
      </c>
      <c r="B202" s="7" t="s">
        <v>1008</v>
      </c>
      <c r="C202" s="9">
        <v>15375030</v>
      </c>
      <c r="D202" s="9">
        <v>0</v>
      </c>
      <c r="E202" s="9">
        <v>0</v>
      </c>
      <c r="F202" s="9">
        <v>0</v>
      </c>
      <c r="G202" s="9">
        <v>15375030</v>
      </c>
      <c r="H202" s="9">
        <v>14537882</v>
      </c>
      <c r="I202" s="17">
        <v>0.94555145583455769</v>
      </c>
      <c r="J202" s="7" t="s">
        <v>16</v>
      </c>
      <c r="K202" s="7" t="s">
        <v>1009</v>
      </c>
      <c r="L202" s="7" t="s">
        <v>1010</v>
      </c>
      <c r="M202" s="5">
        <v>0</v>
      </c>
      <c r="N202" s="7"/>
      <c r="O202" s="5">
        <v>0</v>
      </c>
      <c r="P202" s="9">
        <v>0</v>
      </c>
      <c r="Q202" s="9">
        <v>0</v>
      </c>
    </row>
    <row r="203" spans="1:17" x14ac:dyDescent="0.25">
      <c r="A203" s="5">
        <v>18</v>
      </c>
      <c r="B203" s="7" t="s">
        <v>1011</v>
      </c>
      <c r="C203" s="9">
        <v>183865070</v>
      </c>
      <c r="D203" s="9">
        <v>0</v>
      </c>
      <c r="E203" s="9">
        <v>0</v>
      </c>
      <c r="F203" s="9">
        <v>0</v>
      </c>
      <c r="G203" s="9">
        <v>183865070</v>
      </c>
      <c r="H203" s="9">
        <v>173853872</v>
      </c>
      <c r="I203" s="17">
        <v>0.94555138722107468</v>
      </c>
      <c r="J203" s="7" t="s">
        <v>16</v>
      </c>
      <c r="K203" s="7" t="s">
        <v>1012</v>
      </c>
      <c r="L203" s="7" t="s">
        <v>1013</v>
      </c>
      <c r="M203" s="5">
        <v>0</v>
      </c>
      <c r="N203" s="7"/>
      <c r="O203" s="5">
        <v>0</v>
      </c>
      <c r="P203" s="9">
        <v>0</v>
      </c>
      <c r="Q203" s="9">
        <v>0</v>
      </c>
    </row>
    <row r="204" spans="1:17" x14ac:dyDescent="0.25">
      <c r="A204" s="5">
        <v>18</v>
      </c>
      <c r="B204" s="7" t="s">
        <v>1014</v>
      </c>
      <c r="C204" s="9">
        <v>703647</v>
      </c>
      <c r="D204" s="9">
        <v>0</v>
      </c>
      <c r="E204" s="9">
        <v>0</v>
      </c>
      <c r="F204" s="9">
        <v>0</v>
      </c>
      <c r="G204" s="9">
        <v>703647</v>
      </c>
      <c r="H204" s="9">
        <v>665335</v>
      </c>
      <c r="I204" s="17">
        <v>0.94555224423610129</v>
      </c>
      <c r="J204" s="7" t="s">
        <v>31</v>
      </c>
      <c r="K204" s="7" t="s">
        <v>1015</v>
      </c>
      <c r="L204" s="7" t="s">
        <v>1016</v>
      </c>
      <c r="M204" s="5">
        <v>0</v>
      </c>
      <c r="N204" s="7"/>
      <c r="O204" s="5">
        <v>0</v>
      </c>
      <c r="P204" s="9">
        <v>0</v>
      </c>
      <c r="Q204" s="9">
        <v>0</v>
      </c>
    </row>
    <row r="205" spans="1:17" x14ac:dyDescent="0.25">
      <c r="A205" s="5">
        <v>18</v>
      </c>
      <c r="B205" s="7" t="s">
        <v>1017</v>
      </c>
      <c r="C205" s="9">
        <v>3268479</v>
      </c>
      <c r="D205" s="9">
        <v>0</v>
      </c>
      <c r="E205" s="9">
        <v>0</v>
      </c>
      <c r="F205" s="9">
        <v>0</v>
      </c>
      <c r="G205" s="9">
        <v>3268479</v>
      </c>
      <c r="H205" s="9">
        <v>3090516</v>
      </c>
      <c r="I205" s="17">
        <v>0.94555173828560624</v>
      </c>
      <c r="J205" s="7" t="s">
        <v>16</v>
      </c>
      <c r="K205" s="7" t="s">
        <v>1018</v>
      </c>
      <c r="L205" s="7" t="s">
        <v>1019</v>
      </c>
      <c r="M205" s="5">
        <v>0</v>
      </c>
      <c r="N205" s="7"/>
      <c r="O205" s="5">
        <v>0</v>
      </c>
      <c r="P205" s="9">
        <v>0</v>
      </c>
      <c r="Q205" s="9">
        <v>0</v>
      </c>
    </row>
    <row r="206" spans="1:17" x14ac:dyDescent="0.25">
      <c r="A206" s="5">
        <v>18</v>
      </c>
      <c r="B206" s="7" t="s">
        <v>1020</v>
      </c>
      <c r="C206" s="9">
        <v>4685354</v>
      </c>
      <c r="D206" s="9">
        <v>0</v>
      </c>
      <c r="E206" s="9">
        <v>193280114</v>
      </c>
      <c r="F206" s="9">
        <v>409009</v>
      </c>
      <c r="G206" s="9">
        <v>198374477</v>
      </c>
      <c r="H206" s="9">
        <v>153164462</v>
      </c>
      <c r="I206" s="17">
        <v>0.77209762221578537</v>
      </c>
      <c r="J206" s="7" t="s">
        <v>16</v>
      </c>
      <c r="K206" s="7" t="s">
        <v>1021</v>
      </c>
      <c r="L206" s="7" t="s">
        <v>1022</v>
      </c>
      <c r="M206" s="5">
        <v>0</v>
      </c>
      <c r="N206" s="7"/>
      <c r="O206" s="5">
        <v>0</v>
      </c>
      <c r="P206" s="9">
        <v>0</v>
      </c>
      <c r="Q206" s="9">
        <v>0</v>
      </c>
    </row>
    <row r="207" spans="1:17" x14ac:dyDescent="0.25">
      <c r="A207" s="5">
        <v>18</v>
      </c>
      <c r="B207" s="7" t="s">
        <v>1023</v>
      </c>
      <c r="C207" s="9">
        <v>21807502</v>
      </c>
      <c r="D207" s="9">
        <v>0</v>
      </c>
      <c r="E207" s="9">
        <v>758627</v>
      </c>
      <c r="F207" s="9">
        <v>0</v>
      </c>
      <c r="G207" s="9">
        <v>22566129</v>
      </c>
      <c r="H207" s="9">
        <v>2941334</v>
      </c>
      <c r="I207" s="17">
        <v>0.13034286917352994</v>
      </c>
      <c r="J207" s="7" t="s">
        <v>16</v>
      </c>
      <c r="K207" s="7" t="s">
        <v>1024</v>
      </c>
      <c r="L207" s="7" t="s">
        <v>1025</v>
      </c>
      <c r="M207" s="5">
        <v>0</v>
      </c>
      <c r="N207" s="7"/>
      <c r="O207" s="5">
        <v>0</v>
      </c>
      <c r="P207" s="9">
        <v>0</v>
      </c>
      <c r="Q207" s="9">
        <v>0</v>
      </c>
    </row>
    <row r="208" spans="1:17" x14ac:dyDescent="0.25">
      <c r="A208" s="5">
        <v>18</v>
      </c>
      <c r="B208" s="7" t="s">
        <v>1026</v>
      </c>
      <c r="C208" s="9">
        <v>617294</v>
      </c>
      <c r="D208" s="9">
        <v>0</v>
      </c>
      <c r="E208" s="9">
        <v>211495</v>
      </c>
      <c r="F208" s="9">
        <v>0</v>
      </c>
      <c r="G208" s="9">
        <v>828789</v>
      </c>
      <c r="H208" s="9">
        <v>124462</v>
      </c>
      <c r="I208" s="17">
        <v>0.15017332517685442</v>
      </c>
      <c r="J208" s="7" t="s">
        <v>16</v>
      </c>
      <c r="K208" s="7" t="s">
        <v>1027</v>
      </c>
      <c r="L208" s="7" t="s">
        <v>1028</v>
      </c>
      <c r="M208" s="5">
        <v>0</v>
      </c>
      <c r="N208" s="7"/>
      <c r="O208" s="5">
        <v>0</v>
      </c>
      <c r="P208" s="9">
        <v>0</v>
      </c>
      <c r="Q208" s="9">
        <v>0</v>
      </c>
    </row>
    <row r="209" spans="1:17" x14ac:dyDescent="0.25">
      <c r="A209" s="5">
        <v>18</v>
      </c>
      <c r="B209" s="7" t="s">
        <v>1029</v>
      </c>
      <c r="C209" s="9">
        <v>0</v>
      </c>
      <c r="D209" s="9">
        <v>0</v>
      </c>
      <c r="E209" s="9">
        <v>1582513</v>
      </c>
      <c r="F209" s="9">
        <v>0</v>
      </c>
      <c r="G209" s="9">
        <v>1582513</v>
      </c>
      <c r="H209" s="9">
        <v>237646</v>
      </c>
      <c r="I209" s="17">
        <v>0.15017001440114552</v>
      </c>
      <c r="J209" s="7" t="s">
        <v>16</v>
      </c>
      <c r="K209" s="7" t="s">
        <v>1030</v>
      </c>
      <c r="L209" s="7" t="s">
        <v>1031</v>
      </c>
      <c r="M209" s="5">
        <v>0</v>
      </c>
      <c r="N209" s="7"/>
      <c r="O209" s="5">
        <v>0</v>
      </c>
      <c r="P209" s="9">
        <v>0</v>
      </c>
      <c r="Q209" s="9">
        <v>0</v>
      </c>
    </row>
    <row r="210" spans="1:17" x14ac:dyDescent="0.25">
      <c r="A210" s="5">
        <v>18</v>
      </c>
      <c r="B210" s="7" t="s">
        <v>1032</v>
      </c>
      <c r="C210" s="9">
        <v>-3082669</v>
      </c>
      <c r="D210" s="9">
        <v>0</v>
      </c>
      <c r="E210" s="9">
        <v>13620288</v>
      </c>
      <c r="F210" s="9">
        <v>232698</v>
      </c>
      <c r="G210" s="9">
        <v>10770317</v>
      </c>
      <c r="H210" s="9">
        <v>1617399</v>
      </c>
      <c r="I210" s="17">
        <v>0.15017190301826772</v>
      </c>
      <c r="J210" s="7" t="s">
        <v>16</v>
      </c>
      <c r="K210" s="7" t="s">
        <v>1033</v>
      </c>
      <c r="L210" s="7" t="s">
        <v>1034</v>
      </c>
      <c r="M210" s="5">
        <v>0</v>
      </c>
      <c r="N210" s="7"/>
      <c r="O210" s="5">
        <v>0</v>
      </c>
      <c r="P210" s="9">
        <v>0</v>
      </c>
      <c r="Q210" s="9">
        <v>0</v>
      </c>
    </row>
    <row r="211" spans="1:17" x14ac:dyDescent="0.25">
      <c r="A211" s="5">
        <v>18</v>
      </c>
      <c r="B211" s="7" t="s">
        <v>1035</v>
      </c>
      <c r="C211" s="9">
        <v>4124214</v>
      </c>
      <c r="D211" s="9">
        <v>0</v>
      </c>
      <c r="E211" s="9">
        <v>47625381</v>
      </c>
      <c r="F211" s="9">
        <v>0</v>
      </c>
      <c r="G211" s="9">
        <v>51749595</v>
      </c>
      <c r="H211" s="9">
        <v>7771297</v>
      </c>
      <c r="I211" s="17">
        <v>0.15017116559076452</v>
      </c>
      <c r="J211" s="7" t="s">
        <v>31</v>
      </c>
      <c r="K211" s="7" t="s">
        <v>1036</v>
      </c>
      <c r="L211" s="7" t="s">
        <v>1037</v>
      </c>
      <c r="M211" s="5">
        <v>0</v>
      </c>
      <c r="N211" s="7"/>
      <c r="O211" s="5">
        <v>0</v>
      </c>
      <c r="P211" s="9">
        <v>0</v>
      </c>
      <c r="Q211" s="9">
        <v>0</v>
      </c>
    </row>
    <row r="212" spans="1:17" x14ac:dyDescent="0.25">
      <c r="A212" s="5">
        <v>18</v>
      </c>
      <c r="B212" s="7" t="s">
        <v>1038</v>
      </c>
      <c r="C212" s="9">
        <v>83565</v>
      </c>
      <c r="D212" s="9">
        <v>0</v>
      </c>
      <c r="E212" s="9">
        <v>3611126</v>
      </c>
      <c r="F212" s="9">
        <v>0</v>
      </c>
      <c r="G212" s="9">
        <v>3694691</v>
      </c>
      <c r="H212" s="9">
        <v>554835</v>
      </c>
      <c r="I212" s="17">
        <v>0.15017088032531001</v>
      </c>
      <c r="J212" s="7" t="s">
        <v>16</v>
      </c>
      <c r="K212" s="7" t="s">
        <v>1039</v>
      </c>
      <c r="L212" s="7" t="s">
        <v>1040</v>
      </c>
      <c r="M212" s="5">
        <v>0</v>
      </c>
      <c r="N212" s="7"/>
      <c r="O212" s="5">
        <v>0</v>
      </c>
      <c r="P212" s="9">
        <v>0</v>
      </c>
      <c r="Q212" s="9">
        <v>0</v>
      </c>
    </row>
    <row r="213" spans="1:17" x14ac:dyDescent="0.25">
      <c r="A213" s="5">
        <v>18</v>
      </c>
      <c r="B213" s="7" t="s">
        <v>1041</v>
      </c>
      <c r="C213" s="9">
        <v>-9351394</v>
      </c>
      <c r="D213" s="9">
        <v>0</v>
      </c>
      <c r="E213" s="9">
        <v>209459286</v>
      </c>
      <c r="F213" s="9">
        <v>0</v>
      </c>
      <c r="G213" s="9">
        <v>200107892</v>
      </c>
      <c r="H213" s="9">
        <v>169389132</v>
      </c>
      <c r="I213" s="17">
        <v>0.84648901303702706</v>
      </c>
      <c r="J213" s="7" t="s">
        <v>16</v>
      </c>
      <c r="K213" s="7" t="s">
        <v>1042</v>
      </c>
      <c r="L213" s="7" t="s">
        <v>1043</v>
      </c>
      <c r="M213" s="5">
        <v>0</v>
      </c>
      <c r="N213" s="7"/>
      <c r="O213" s="5">
        <v>0</v>
      </c>
      <c r="P213" s="9">
        <v>0</v>
      </c>
      <c r="Q213" s="9">
        <v>0</v>
      </c>
    </row>
    <row r="214" spans="1:17" x14ac:dyDescent="0.25">
      <c r="A214" s="5">
        <v>18</v>
      </c>
      <c r="B214" s="7" t="s">
        <v>1044</v>
      </c>
      <c r="C214" s="9">
        <v>484628</v>
      </c>
      <c r="D214" s="9">
        <v>0</v>
      </c>
      <c r="E214" s="9">
        <v>0</v>
      </c>
      <c r="F214" s="9">
        <v>0</v>
      </c>
      <c r="G214" s="9">
        <v>484628</v>
      </c>
      <c r="H214" s="9">
        <v>49391</v>
      </c>
      <c r="I214" s="17">
        <v>0.10191528347516032</v>
      </c>
      <c r="J214" s="7" t="s">
        <v>31</v>
      </c>
      <c r="K214" s="7" t="s">
        <v>1045</v>
      </c>
      <c r="L214" s="7" t="s">
        <v>1046</v>
      </c>
      <c r="M214" s="5">
        <v>1</v>
      </c>
      <c r="N214" s="7" t="s">
        <v>173</v>
      </c>
      <c r="O214" s="28">
        <v>1</v>
      </c>
      <c r="P214" s="9">
        <v>-49391</v>
      </c>
      <c r="Q214" s="9">
        <v>0</v>
      </c>
    </row>
    <row r="215" spans="1:17" x14ac:dyDescent="0.25">
      <c r="A215" s="5">
        <v>18</v>
      </c>
      <c r="B215" s="7" t="s">
        <v>1047</v>
      </c>
      <c r="C215" s="9">
        <v>-8115767</v>
      </c>
      <c r="D215" s="9">
        <v>0</v>
      </c>
      <c r="E215" s="9">
        <v>47538063</v>
      </c>
      <c r="F215" s="9">
        <v>0</v>
      </c>
      <c r="G215" s="9">
        <v>39422296</v>
      </c>
      <c r="H215" s="9">
        <v>32938088</v>
      </c>
      <c r="I215" s="17">
        <v>0.83551927061782505</v>
      </c>
      <c r="J215" s="7" t="s">
        <v>16</v>
      </c>
      <c r="K215" s="7" t="s">
        <v>1048</v>
      </c>
      <c r="L215" s="7" t="s">
        <v>1049</v>
      </c>
      <c r="M215" s="5">
        <v>0</v>
      </c>
      <c r="N215" s="7"/>
      <c r="O215" s="5">
        <v>0</v>
      </c>
      <c r="P215" s="9">
        <v>0</v>
      </c>
      <c r="Q215" s="9">
        <v>0</v>
      </c>
    </row>
    <row r="216" spans="1:17" x14ac:dyDescent="0.25">
      <c r="A216" s="5">
        <v>18</v>
      </c>
      <c r="B216" s="7" t="s">
        <v>1050</v>
      </c>
      <c r="C216" s="9">
        <v>-3461525</v>
      </c>
      <c r="D216" s="9">
        <v>0</v>
      </c>
      <c r="E216" s="9">
        <v>72667497</v>
      </c>
      <c r="F216" s="9">
        <v>0</v>
      </c>
      <c r="G216" s="9">
        <v>69205972</v>
      </c>
      <c r="H216" s="9">
        <v>57451228</v>
      </c>
      <c r="I216" s="17">
        <v>0.83014841551535468</v>
      </c>
      <c r="J216" s="7" t="s">
        <v>16</v>
      </c>
      <c r="K216" s="7" t="s">
        <v>1051</v>
      </c>
      <c r="L216" s="7" t="s">
        <v>1052</v>
      </c>
      <c r="M216" s="5">
        <v>0</v>
      </c>
      <c r="N216" s="7"/>
      <c r="O216" s="5">
        <v>0</v>
      </c>
      <c r="P216" s="9">
        <v>0</v>
      </c>
      <c r="Q216" s="9">
        <v>0</v>
      </c>
    </row>
    <row r="217" spans="1:17" x14ac:dyDescent="0.25">
      <c r="A217" s="5">
        <v>18</v>
      </c>
      <c r="B217" s="7" t="s">
        <v>1053</v>
      </c>
      <c r="C217" s="9">
        <v>33060678</v>
      </c>
      <c r="D217" s="9">
        <v>0</v>
      </c>
      <c r="E217" s="9">
        <v>8826927</v>
      </c>
      <c r="F217" s="9">
        <v>0</v>
      </c>
      <c r="G217" s="9">
        <v>41887605</v>
      </c>
      <c r="H217" s="9">
        <v>35189336</v>
      </c>
      <c r="I217" s="17">
        <v>0.84008947276885371</v>
      </c>
      <c r="J217" s="7" t="s">
        <v>16</v>
      </c>
      <c r="K217" s="7" t="s">
        <v>1054</v>
      </c>
      <c r="L217" s="7" t="s">
        <v>1055</v>
      </c>
      <c r="M217" s="5">
        <v>0</v>
      </c>
      <c r="N217" s="7"/>
      <c r="O217" s="5">
        <v>0</v>
      </c>
      <c r="P217" s="9">
        <v>0</v>
      </c>
      <c r="Q217" s="9">
        <v>0</v>
      </c>
    </row>
    <row r="218" spans="1:17" x14ac:dyDescent="0.25">
      <c r="A218" s="5">
        <v>18</v>
      </c>
      <c r="B218" s="7" t="s">
        <v>1056</v>
      </c>
      <c r="C218" s="9">
        <v>0</v>
      </c>
      <c r="D218" s="9">
        <v>0</v>
      </c>
      <c r="E218" s="9">
        <v>0</v>
      </c>
      <c r="F218" s="9">
        <v>0</v>
      </c>
      <c r="G218" s="9">
        <v>0</v>
      </c>
      <c r="H218" s="9">
        <v>0</v>
      </c>
      <c r="I218" s="17">
        <v>0</v>
      </c>
      <c r="J218" s="7" t="s">
        <v>31</v>
      </c>
      <c r="K218" s="7" t="s">
        <v>1057</v>
      </c>
      <c r="L218" s="7" t="s">
        <v>1058</v>
      </c>
      <c r="M218" s="5">
        <v>0</v>
      </c>
      <c r="N218" s="7"/>
      <c r="O218" s="5">
        <v>0</v>
      </c>
      <c r="P218" s="9">
        <v>0</v>
      </c>
      <c r="Q218" s="9">
        <v>0</v>
      </c>
    </row>
    <row r="219" spans="1:17" x14ac:dyDescent="0.25">
      <c r="A219" s="5">
        <v>18</v>
      </c>
      <c r="B219" s="7" t="s">
        <v>1059</v>
      </c>
      <c r="C219" s="9">
        <v>13602</v>
      </c>
      <c r="D219" s="9">
        <v>0</v>
      </c>
      <c r="E219" s="9">
        <v>44870802</v>
      </c>
      <c r="F219" s="9">
        <v>0</v>
      </c>
      <c r="G219" s="9">
        <v>44884404</v>
      </c>
      <c r="H219" s="9">
        <v>6740346</v>
      </c>
      <c r="I219" s="17">
        <v>0.15017122651333412</v>
      </c>
      <c r="J219" s="7" t="s">
        <v>16</v>
      </c>
      <c r="K219" s="7" t="s">
        <v>1060</v>
      </c>
      <c r="L219" s="7" t="s">
        <v>1061</v>
      </c>
      <c r="M219" s="5">
        <v>1</v>
      </c>
      <c r="N219" s="7" t="s">
        <v>170</v>
      </c>
      <c r="O219" s="28">
        <v>1</v>
      </c>
      <c r="P219" s="9">
        <v>-6740346</v>
      </c>
      <c r="Q219" s="9">
        <v>0</v>
      </c>
    </row>
    <row r="220" spans="1:17" x14ac:dyDescent="0.25">
      <c r="A220" s="5">
        <v>18</v>
      </c>
      <c r="B220" s="7" t="s">
        <v>1062</v>
      </c>
      <c r="C220" s="9">
        <v>8011201</v>
      </c>
      <c r="D220" s="9">
        <v>0</v>
      </c>
      <c r="E220" s="9">
        <v>121072621</v>
      </c>
      <c r="F220" s="9">
        <v>0</v>
      </c>
      <c r="G220" s="9">
        <v>129083822</v>
      </c>
      <c r="H220" s="9">
        <v>101499887</v>
      </c>
      <c r="I220" s="17">
        <v>0.78630989869512846</v>
      </c>
      <c r="J220" s="7" t="s">
        <v>16</v>
      </c>
      <c r="K220" s="7" t="s">
        <v>1063</v>
      </c>
      <c r="L220" s="7" t="s">
        <v>1064</v>
      </c>
      <c r="M220" s="5">
        <v>0</v>
      </c>
      <c r="N220" s="7"/>
      <c r="O220" s="5">
        <v>0</v>
      </c>
      <c r="P220" s="9">
        <v>0</v>
      </c>
      <c r="Q220" s="9">
        <v>0</v>
      </c>
    </row>
    <row r="221" spans="1:17" x14ac:dyDescent="0.25">
      <c r="A221" s="5">
        <v>18</v>
      </c>
      <c r="B221" s="7" t="s">
        <v>1065</v>
      </c>
      <c r="C221" s="9">
        <v>-17249578</v>
      </c>
      <c r="D221" s="9">
        <v>0</v>
      </c>
      <c r="E221" s="9">
        <v>15142448</v>
      </c>
      <c r="F221" s="9">
        <v>2077860</v>
      </c>
      <c r="G221" s="9">
        <v>-29270</v>
      </c>
      <c r="H221" s="9">
        <v>-22239</v>
      </c>
      <c r="I221" s="17">
        <v>0.75978817902289031</v>
      </c>
      <c r="J221" s="7" t="s">
        <v>16</v>
      </c>
      <c r="K221" s="7" t="s">
        <v>1066</v>
      </c>
      <c r="L221" s="7" t="s">
        <v>1067</v>
      </c>
      <c r="M221" s="5">
        <v>0</v>
      </c>
      <c r="N221" s="7"/>
      <c r="O221" s="5">
        <v>0</v>
      </c>
      <c r="P221" s="9">
        <v>0</v>
      </c>
      <c r="Q221" s="9">
        <v>0</v>
      </c>
    </row>
    <row r="222" spans="1:17" x14ac:dyDescent="0.25">
      <c r="A222" s="5">
        <v>18</v>
      </c>
      <c r="B222" s="7" t="s">
        <v>1068</v>
      </c>
      <c r="C222" s="9">
        <v>14783407</v>
      </c>
      <c r="D222" s="9">
        <v>0</v>
      </c>
      <c r="E222" s="9">
        <v>61661889</v>
      </c>
      <c r="F222" s="9">
        <v>0</v>
      </c>
      <c r="G222" s="9">
        <v>76445296</v>
      </c>
      <c r="H222" s="9">
        <v>17802268</v>
      </c>
      <c r="I222" s="17">
        <v>0.23287591168461169</v>
      </c>
      <c r="J222" s="7" t="s">
        <v>16</v>
      </c>
      <c r="K222" s="7" t="s">
        <v>1069</v>
      </c>
      <c r="L222" s="7" t="s">
        <v>1070</v>
      </c>
      <c r="M222" s="5">
        <v>0</v>
      </c>
      <c r="N222" s="7"/>
      <c r="O222" s="5">
        <v>0</v>
      </c>
      <c r="P222" s="9">
        <v>0</v>
      </c>
      <c r="Q222" s="9">
        <v>0</v>
      </c>
    </row>
    <row r="223" spans="1:17" x14ac:dyDescent="0.25">
      <c r="A223" s="5">
        <v>18</v>
      </c>
      <c r="B223" s="7" t="s">
        <v>1071</v>
      </c>
      <c r="C223" s="9">
        <v>3425211</v>
      </c>
      <c r="D223" s="9">
        <v>305722</v>
      </c>
      <c r="E223" s="9">
        <v>0</v>
      </c>
      <c r="F223" s="9">
        <v>0</v>
      </c>
      <c r="G223" s="9">
        <v>3730933</v>
      </c>
      <c r="H223" s="9">
        <v>2834458</v>
      </c>
      <c r="I223" s="17">
        <v>0.75971827958314986</v>
      </c>
      <c r="J223" s="7" t="s">
        <v>16</v>
      </c>
      <c r="K223" s="7" t="s">
        <v>1072</v>
      </c>
      <c r="L223" s="7" t="s">
        <v>1073</v>
      </c>
      <c r="M223" s="5">
        <v>0</v>
      </c>
      <c r="N223" s="7"/>
      <c r="O223" s="5">
        <v>0</v>
      </c>
      <c r="P223" s="9">
        <v>0</v>
      </c>
      <c r="Q223" s="9">
        <v>0</v>
      </c>
    </row>
    <row r="224" spans="1:17" x14ac:dyDescent="0.25">
      <c r="A224" s="5">
        <v>18</v>
      </c>
      <c r="B224" s="7" t="s">
        <v>1074</v>
      </c>
      <c r="C224" s="9">
        <v>-2271441</v>
      </c>
      <c r="D224" s="9">
        <v>6482374</v>
      </c>
      <c r="E224" s="9">
        <v>573965</v>
      </c>
      <c r="F224" s="9">
        <v>5650886</v>
      </c>
      <c r="G224" s="9">
        <v>10435784</v>
      </c>
      <c r="H224" s="9">
        <v>8200157</v>
      </c>
      <c r="I224" s="17">
        <v>0.78577297115386824</v>
      </c>
      <c r="J224" s="7" t="s">
        <v>16</v>
      </c>
      <c r="K224" s="7" t="s">
        <v>1075</v>
      </c>
      <c r="L224" s="7" t="s">
        <v>1076</v>
      </c>
      <c r="M224" s="5">
        <v>0</v>
      </c>
      <c r="N224" s="7"/>
      <c r="O224" s="5">
        <v>0</v>
      </c>
      <c r="P224" s="9">
        <v>0</v>
      </c>
      <c r="Q224" s="9">
        <v>0</v>
      </c>
    </row>
    <row r="225" spans="1:17" x14ac:dyDescent="0.25">
      <c r="A225" s="5">
        <v>18</v>
      </c>
      <c r="B225" s="7" t="s">
        <v>1077</v>
      </c>
      <c r="C225" s="9">
        <v>487154</v>
      </c>
      <c r="D225" s="9">
        <v>0</v>
      </c>
      <c r="E225" s="9">
        <v>8018709</v>
      </c>
      <c r="F225" s="9">
        <v>0</v>
      </c>
      <c r="G225" s="9">
        <v>8505863</v>
      </c>
      <c r="H225" s="9">
        <v>6529577</v>
      </c>
      <c r="I225" s="17">
        <v>0.76765602737782168</v>
      </c>
      <c r="J225" s="7" t="s">
        <v>16</v>
      </c>
      <c r="K225" s="7" t="s">
        <v>1078</v>
      </c>
      <c r="L225" s="7" t="s">
        <v>1079</v>
      </c>
      <c r="M225" s="5">
        <v>0</v>
      </c>
      <c r="N225" s="7"/>
      <c r="O225" s="5">
        <v>0</v>
      </c>
      <c r="P225" s="9">
        <v>0</v>
      </c>
      <c r="Q225" s="9">
        <v>0</v>
      </c>
    </row>
    <row r="226" spans="1:17" x14ac:dyDescent="0.25">
      <c r="A226" s="5">
        <v>18</v>
      </c>
      <c r="B226" s="7" t="s">
        <v>1080</v>
      </c>
      <c r="C226" s="9">
        <v>37552</v>
      </c>
      <c r="D226" s="9">
        <v>0</v>
      </c>
      <c r="E226" s="9">
        <v>8396294</v>
      </c>
      <c r="F226" s="9">
        <v>0</v>
      </c>
      <c r="G226" s="9">
        <v>8433846</v>
      </c>
      <c r="H226" s="9">
        <v>8428697</v>
      </c>
      <c r="I226" s="17">
        <v>0.99938948375391246</v>
      </c>
      <c r="J226" s="7" t="s">
        <v>31</v>
      </c>
      <c r="K226" s="7" t="s">
        <v>1081</v>
      </c>
      <c r="L226" s="7" t="s">
        <v>1082</v>
      </c>
      <c r="M226" s="5">
        <v>1</v>
      </c>
      <c r="N226" s="7" t="s">
        <v>780</v>
      </c>
      <c r="O226" s="28">
        <v>1</v>
      </c>
      <c r="P226" s="9">
        <v>-8428697</v>
      </c>
      <c r="Q226" s="9">
        <v>0</v>
      </c>
    </row>
    <row r="227" spans="1:17" x14ac:dyDescent="0.25">
      <c r="A227" s="5">
        <v>18</v>
      </c>
      <c r="B227" s="7" t="s">
        <v>1083</v>
      </c>
      <c r="C227" s="9">
        <v>-4618830</v>
      </c>
      <c r="D227" s="9">
        <v>0</v>
      </c>
      <c r="E227" s="9">
        <v>361767471</v>
      </c>
      <c r="F227" s="9">
        <v>820683</v>
      </c>
      <c r="G227" s="9">
        <v>357969324</v>
      </c>
      <c r="H227" s="9">
        <v>357750666</v>
      </c>
      <c r="I227" s="17">
        <v>0.99938917112350112</v>
      </c>
      <c r="J227" s="7" t="s">
        <v>31</v>
      </c>
      <c r="K227" s="7" t="s">
        <v>1084</v>
      </c>
      <c r="L227" s="7" t="s">
        <v>1085</v>
      </c>
      <c r="M227" s="5">
        <v>0</v>
      </c>
      <c r="N227" s="7"/>
      <c r="O227" s="5">
        <v>0</v>
      </c>
      <c r="P227" s="9">
        <v>0</v>
      </c>
      <c r="Q227" s="9">
        <v>0</v>
      </c>
    </row>
    <row r="228" spans="1:17" x14ac:dyDescent="0.25">
      <c r="A228" s="5">
        <v>18</v>
      </c>
      <c r="B228" s="7" t="s">
        <v>1086</v>
      </c>
      <c r="C228" s="9">
        <v>10130</v>
      </c>
      <c r="D228" s="9">
        <v>0</v>
      </c>
      <c r="E228" s="9">
        <v>0</v>
      </c>
      <c r="F228" s="9">
        <v>0</v>
      </c>
      <c r="G228" s="9">
        <v>10130</v>
      </c>
      <c r="H228" s="9">
        <v>0</v>
      </c>
      <c r="I228" s="17">
        <v>0</v>
      </c>
      <c r="J228" s="7" t="s">
        <v>16</v>
      </c>
      <c r="K228" s="7" t="s">
        <v>1087</v>
      </c>
      <c r="L228" s="7" t="s">
        <v>1088</v>
      </c>
      <c r="M228" s="5">
        <v>0</v>
      </c>
      <c r="N228" s="7"/>
      <c r="O228" s="5">
        <v>0</v>
      </c>
      <c r="P228" s="9">
        <v>0</v>
      </c>
      <c r="Q228" s="9">
        <v>0</v>
      </c>
    </row>
    <row r="229" spans="1:17" x14ac:dyDescent="0.25">
      <c r="A229" s="5">
        <v>18</v>
      </c>
      <c r="B229" s="7" t="s">
        <v>1089</v>
      </c>
      <c r="C229" s="9">
        <v>881623112</v>
      </c>
      <c r="D229" s="9">
        <v>0</v>
      </c>
      <c r="E229" s="9">
        <v>0</v>
      </c>
      <c r="F229" s="9">
        <v>0</v>
      </c>
      <c r="G229" s="9">
        <v>881623112</v>
      </c>
      <c r="H229" s="9">
        <v>720904485</v>
      </c>
      <c r="I229" s="17">
        <v>0.81770143634800718</v>
      </c>
      <c r="J229" s="7" t="s">
        <v>16</v>
      </c>
      <c r="K229" s="7" t="s">
        <v>1090</v>
      </c>
      <c r="L229" s="7" t="s">
        <v>1091</v>
      </c>
      <c r="M229" s="5">
        <v>0</v>
      </c>
      <c r="N229" s="7"/>
      <c r="O229" s="5">
        <v>0</v>
      </c>
      <c r="P229" s="9">
        <v>0</v>
      </c>
      <c r="Q229" s="9">
        <v>0</v>
      </c>
    </row>
    <row r="230" spans="1:17" x14ac:dyDescent="0.25">
      <c r="A230" s="5">
        <v>18</v>
      </c>
      <c r="B230" s="7" t="s">
        <v>1092</v>
      </c>
      <c r="C230" s="9">
        <v>449987781</v>
      </c>
      <c r="D230" s="9">
        <v>0</v>
      </c>
      <c r="E230" s="9">
        <v>0</v>
      </c>
      <c r="F230" s="9">
        <v>0</v>
      </c>
      <c r="G230" s="9">
        <v>449987781</v>
      </c>
      <c r="H230" s="9">
        <v>359163424</v>
      </c>
      <c r="I230" s="17">
        <v>0.79816261499776142</v>
      </c>
      <c r="J230" s="7" t="s">
        <v>16</v>
      </c>
      <c r="K230" s="7" t="s">
        <v>1093</v>
      </c>
      <c r="L230" s="7" t="s">
        <v>1094</v>
      </c>
      <c r="M230" s="5">
        <v>0</v>
      </c>
      <c r="N230" s="7"/>
      <c r="O230" s="5">
        <v>0</v>
      </c>
      <c r="P230" s="9">
        <v>0</v>
      </c>
      <c r="Q230" s="9">
        <v>0</v>
      </c>
    </row>
    <row r="231" spans="1:17" x14ac:dyDescent="0.25">
      <c r="A231" s="5">
        <v>18</v>
      </c>
      <c r="B231" s="7" t="s">
        <v>1095</v>
      </c>
      <c r="C231" s="9">
        <v>5387821</v>
      </c>
      <c r="D231" s="9">
        <v>0</v>
      </c>
      <c r="E231" s="9">
        <v>1729529</v>
      </c>
      <c r="F231" s="9">
        <v>0</v>
      </c>
      <c r="G231" s="9">
        <v>7117350</v>
      </c>
      <c r="H231" s="9">
        <v>447704</v>
      </c>
      <c r="I231" s="17">
        <v>6.2903187281783249E-2</v>
      </c>
      <c r="J231" s="7" t="s">
        <v>16</v>
      </c>
      <c r="K231" s="7" t="s">
        <v>1096</v>
      </c>
      <c r="L231" s="7" t="s">
        <v>1097</v>
      </c>
      <c r="M231" s="5">
        <v>0</v>
      </c>
      <c r="N231" s="7"/>
      <c r="O231" s="5">
        <v>0</v>
      </c>
      <c r="P231" s="9">
        <v>0</v>
      </c>
      <c r="Q231" s="9">
        <v>0</v>
      </c>
    </row>
    <row r="232" spans="1:17" x14ac:dyDescent="0.25">
      <c r="A232" s="5">
        <v>18</v>
      </c>
      <c r="B232" s="7" t="s">
        <v>1098</v>
      </c>
      <c r="C232" s="9">
        <v>2</v>
      </c>
      <c r="D232" s="9">
        <v>0</v>
      </c>
      <c r="E232" s="9">
        <v>0</v>
      </c>
      <c r="F232" s="9">
        <v>0</v>
      </c>
      <c r="G232" s="9">
        <v>2</v>
      </c>
      <c r="H232" s="9">
        <v>1</v>
      </c>
      <c r="I232" s="17">
        <v>0.5</v>
      </c>
      <c r="J232" s="7" t="s">
        <v>31</v>
      </c>
      <c r="K232" s="7" t="s">
        <v>1099</v>
      </c>
      <c r="L232" s="7" t="s">
        <v>911</v>
      </c>
      <c r="M232" s="5">
        <v>1</v>
      </c>
      <c r="N232" s="7" t="s">
        <v>912</v>
      </c>
      <c r="O232" s="28">
        <v>1</v>
      </c>
      <c r="P232" s="9">
        <v>-1</v>
      </c>
      <c r="Q232" s="9">
        <v>0</v>
      </c>
    </row>
    <row r="233" spans="1:17" x14ac:dyDescent="0.25">
      <c r="A233" s="5">
        <v>18</v>
      </c>
      <c r="B233" s="7" t="s">
        <v>1100</v>
      </c>
      <c r="C233" s="9">
        <v>11</v>
      </c>
      <c r="D233" s="9">
        <v>0</v>
      </c>
      <c r="E233" s="9">
        <v>0</v>
      </c>
      <c r="F233" s="9">
        <v>0</v>
      </c>
      <c r="G233" s="9">
        <v>11</v>
      </c>
      <c r="H233" s="9">
        <v>9</v>
      </c>
      <c r="I233" s="17">
        <v>0.81818181818181823</v>
      </c>
      <c r="J233" s="7" t="s">
        <v>31</v>
      </c>
      <c r="K233" s="7" t="s">
        <v>1101</v>
      </c>
      <c r="L233" s="7" t="s">
        <v>1102</v>
      </c>
      <c r="M233" s="5">
        <v>1</v>
      </c>
      <c r="N233" s="7" t="s">
        <v>912</v>
      </c>
      <c r="O233" s="28">
        <v>1</v>
      </c>
      <c r="P233" s="9">
        <v>-9</v>
      </c>
      <c r="Q233" s="9">
        <v>0</v>
      </c>
    </row>
    <row r="234" spans="1:17" x14ac:dyDescent="0.25">
      <c r="A234" s="5">
        <v>18</v>
      </c>
      <c r="B234" s="7" t="s">
        <v>1103</v>
      </c>
      <c r="C234" s="9">
        <v>0</v>
      </c>
      <c r="D234" s="9">
        <v>0</v>
      </c>
      <c r="E234" s="9">
        <v>1575469</v>
      </c>
      <c r="F234" s="9">
        <v>0</v>
      </c>
      <c r="G234" s="9">
        <v>1575469</v>
      </c>
      <c r="H234" s="9">
        <v>0</v>
      </c>
      <c r="I234" s="17">
        <v>0</v>
      </c>
      <c r="J234" s="7" t="s">
        <v>16</v>
      </c>
      <c r="K234" s="7" t="s">
        <v>1104</v>
      </c>
      <c r="L234" s="7" t="s">
        <v>1105</v>
      </c>
      <c r="M234" s="5">
        <v>0</v>
      </c>
      <c r="N234" s="7"/>
      <c r="O234" s="5">
        <v>0</v>
      </c>
      <c r="P234" s="9">
        <v>0</v>
      </c>
      <c r="Q234" s="9">
        <v>0</v>
      </c>
    </row>
    <row r="235" spans="1:17" x14ac:dyDescent="0.25">
      <c r="A235" s="5">
        <v>18</v>
      </c>
      <c r="B235" s="7" t="s">
        <v>1106</v>
      </c>
      <c r="C235" s="9">
        <v>-2551537</v>
      </c>
      <c r="D235" s="9">
        <v>0</v>
      </c>
      <c r="E235" s="9">
        <v>3341892517</v>
      </c>
      <c r="F235" s="9">
        <v>0</v>
      </c>
      <c r="G235" s="9">
        <v>3339340980</v>
      </c>
      <c r="H235" s="9">
        <v>3337301226</v>
      </c>
      <c r="I235" s="17">
        <v>0.999389174686797</v>
      </c>
      <c r="J235" s="7" t="s">
        <v>16</v>
      </c>
      <c r="K235" s="7" t="s">
        <v>1107</v>
      </c>
      <c r="L235" s="7" t="s">
        <v>1108</v>
      </c>
      <c r="M235" s="5">
        <v>0</v>
      </c>
      <c r="N235" s="7"/>
      <c r="O235" s="5">
        <v>0</v>
      </c>
      <c r="P235" s="9">
        <v>0</v>
      </c>
      <c r="Q235" s="9">
        <v>0</v>
      </c>
    </row>
    <row r="236" spans="1:17" x14ac:dyDescent="0.25">
      <c r="A236" s="5">
        <v>18</v>
      </c>
      <c r="B236" s="7" t="s">
        <v>1109</v>
      </c>
      <c r="C236" s="9">
        <v>-1358815</v>
      </c>
      <c r="D236" s="9">
        <v>0</v>
      </c>
      <c r="E236" s="9">
        <v>57082302</v>
      </c>
      <c r="F236" s="9">
        <v>0</v>
      </c>
      <c r="G236" s="9">
        <v>55723487</v>
      </c>
      <c r="H236" s="9">
        <v>52766395</v>
      </c>
      <c r="I236" s="17">
        <v>0.94693275386732345</v>
      </c>
      <c r="J236" s="7" t="s">
        <v>16</v>
      </c>
      <c r="K236" s="7" t="s">
        <v>1110</v>
      </c>
      <c r="L236" s="7" t="s">
        <v>1111</v>
      </c>
      <c r="M236" s="5">
        <v>0</v>
      </c>
      <c r="N236" s="7"/>
      <c r="O236" s="5">
        <v>0</v>
      </c>
      <c r="P236" s="9">
        <v>0</v>
      </c>
      <c r="Q236" s="9">
        <v>0</v>
      </c>
    </row>
    <row r="237" spans="1:17" x14ac:dyDescent="0.25">
      <c r="A237" s="5">
        <v>18</v>
      </c>
      <c r="B237" s="7" t="s">
        <v>1112</v>
      </c>
      <c r="C237" s="9">
        <v>0</v>
      </c>
      <c r="D237" s="9">
        <v>0</v>
      </c>
      <c r="E237" s="9">
        <v>172676248</v>
      </c>
      <c r="F237" s="9">
        <v>20707954</v>
      </c>
      <c r="G237" s="9">
        <v>193384202</v>
      </c>
      <c r="H237" s="9">
        <v>193266111</v>
      </c>
      <c r="I237" s="17">
        <v>0.99938934515447131</v>
      </c>
      <c r="J237" s="7" t="s">
        <v>31</v>
      </c>
      <c r="K237" s="7" t="s">
        <v>1113</v>
      </c>
      <c r="L237" s="7" t="s">
        <v>1114</v>
      </c>
      <c r="M237" s="5">
        <v>0</v>
      </c>
      <c r="N237" s="7"/>
      <c r="O237" s="5">
        <v>0</v>
      </c>
      <c r="P237" s="9">
        <v>0</v>
      </c>
      <c r="Q237" s="9">
        <v>0</v>
      </c>
    </row>
    <row r="238" spans="1:17" x14ac:dyDescent="0.25">
      <c r="A238" s="5">
        <v>18</v>
      </c>
      <c r="B238" s="7" t="s">
        <v>1115</v>
      </c>
      <c r="C238" s="9">
        <v>0</v>
      </c>
      <c r="D238" s="9">
        <v>0</v>
      </c>
      <c r="E238" s="9">
        <v>617770</v>
      </c>
      <c r="F238" s="9">
        <v>0</v>
      </c>
      <c r="G238" s="9">
        <v>617770</v>
      </c>
      <c r="H238" s="9">
        <v>617393</v>
      </c>
      <c r="I238" s="17">
        <v>0.99938974051831586</v>
      </c>
      <c r="J238" s="7" t="s">
        <v>31</v>
      </c>
      <c r="K238" s="7" t="s">
        <v>1116</v>
      </c>
      <c r="L238" s="7" t="s">
        <v>1117</v>
      </c>
      <c r="M238" s="5">
        <v>0</v>
      </c>
      <c r="N238" s="7"/>
      <c r="O238" s="5">
        <v>0</v>
      </c>
      <c r="P238" s="9">
        <v>0</v>
      </c>
      <c r="Q238" s="9">
        <v>0</v>
      </c>
    </row>
    <row r="239" spans="1:17" x14ac:dyDescent="0.25">
      <c r="A239" s="5">
        <v>18</v>
      </c>
      <c r="B239" s="7" t="s">
        <v>1118</v>
      </c>
      <c r="C239" s="9">
        <v>63864169</v>
      </c>
      <c r="D239" s="9">
        <v>0</v>
      </c>
      <c r="E239" s="9">
        <v>40330156</v>
      </c>
      <c r="F239" s="9">
        <v>0</v>
      </c>
      <c r="G239" s="9">
        <v>104194325</v>
      </c>
      <c r="H239" s="9">
        <v>104130682</v>
      </c>
      <c r="I239" s="17">
        <v>0.99938918938243515</v>
      </c>
      <c r="J239" s="7" t="s">
        <v>16</v>
      </c>
      <c r="K239" s="7" t="s">
        <v>1119</v>
      </c>
      <c r="L239" s="7" t="s">
        <v>1120</v>
      </c>
      <c r="M239" s="5">
        <v>0</v>
      </c>
      <c r="N239" s="7"/>
      <c r="O239" s="5">
        <v>0</v>
      </c>
      <c r="P239" s="9">
        <v>0</v>
      </c>
      <c r="Q239" s="9">
        <v>0</v>
      </c>
    </row>
    <row r="240" spans="1:17" x14ac:dyDescent="0.25">
      <c r="A240" s="5">
        <v>18</v>
      </c>
      <c r="B240" s="7" t="s">
        <v>1121</v>
      </c>
      <c r="C240" s="9">
        <v>49028</v>
      </c>
      <c r="D240" s="9">
        <v>0</v>
      </c>
      <c r="E240" s="9">
        <v>74878319</v>
      </c>
      <c r="F240" s="9">
        <v>0</v>
      </c>
      <c r="G240" s="9">
        <v>74927347</v>
      </c>
      <c r="H240" s="9">
        <v>74881581</v>
      </c>
      <c r="I240" s="17">
        <v>0.99938919497576761</v>
      </c>
      <c r="J240" s="7" t="s">
        <v>31</v>
      </c>
      <c r="K240" s="7" t="s">
        <v>1122</v>
      </c>
      <c r="L240" s="7" t="s">
        <v>1123</v>
      </c>
      <c r="M240" s="5">
        <v>1</v>
      </c>
      <c r="N240" s="7"/>
      <c r="O240" s="5">
        <v>0</v>
      </c>
      <c r="P240" s="9">
        <v>0</v>
      </c>
      <c r="Q240" s="9">
        <v>0</v>
      </c>
    </row>
    <row r="241" spans="1:17" x14ac:dyDescent="0.25">
      <c r="A241" s="5">
        <v>18</v>
      </c>
      <c r="B241" s="7" t="s">
        <v>1124</v>
      </c>
      <c r="C241" s="9">
        <v>0</v>
      </c>
      <c r="D241" s="9">
        <v>0</v>
      </c>
      <c r="E241" s="9">
        <v>4345008</v>
      </c>
      <c r="F241" s="9">
        <v>0</v>
      </c>
      <c r="G241" s="9">
        <v>4345008</v>
      </c>
      <c r="H241" s="9">
        <v>4344747</v>
      </c>
      <c r="I241" s="17">
        <v>0.99993993106571954</v>
      </c>
      <c r="J241" s="7" t="s">
        <v>31</v>
      </c>
      <c r="K241" s="7" t="s">
        <v>1125</v>
      </c>
      <c r="L241" s="7" t="s">
        <v>1126</v>
      </c>
      <c r="M241" s="5">
        <v>1</v>
      </c>
      <c r="N241" s="7" t="s">
        <v>1127</v>
      </c>
      <c r="O241" s="28">
        <v>1</v>
      </c>
      <c r="P241" s="9">
        <v>-4344747</v>
      </c>
      <c r="Q241" s="9">
        <v>0</v>
      </c>
    </row>
    <row r="242" spans="1:17" x14ac:dyDescent="0.25">
      <c r="A242" s="5">
        <v>18</v>
      </c>
      <c r="B242" s="7" t="s">
        <v>1128</v>
      </c>
      <c r="C242" s="9">
        <v>1332523</v>
      </c>
      <c r="D242" s="9">
        <v>0</v>
      </c>
      <c r="E242" s="9">
        <v>12538228</v>
      </c>
      <c r="F242" s="9">
        <v>33873</v>
      </c>
      <c r="G242" s="9">
        <v>13904624</v>
      </c>
      <c r="H242" s="9">
        <v>13903788</v>
      </c>
      <c r="I242" s="17">
        <v>0.99993987611603163</v>
      </c>
      <c r="J242" s="7" t="s">
        <v>16</v>
      </c>
      <c r="K242" s="7" t="s">
        <v>1129</v>
      </c>
      <c r="L242" s="7" t="s">
        <v>1130</v>
      </c>
      <c r="M242" s="5">
        <v>1</v>
      </c>
      <c r="N242" s="7" t="s">
        <v>1127</v>
      </c>
      <c r="O242" s="28">
        <v>1</v>
      </c>
      <c r="P242" s="9">
        <v>-13903788</v>
      </c>
      <c r="Q242" s="9">
        <v>0</v>
      </c>
    </row>
    <row r="243" spans="1:17" x14ac:dyDescent="0.25">
      <c r="A243" s="5">
        <v>18</v>
      </c>
      <c r="B243" s="7" t="s">
        <v>1131</v>
      </c>
      <c r="C243" s="9">
        <v>353757</v>
      </c>
      <c r="D243" s="9">
        <v>0</v>
      </c>
      <c r="E243" s="9">
        <v>14283504</v>
      </c>
      <c r="F243" s="9">
        <v>0</v>
      </c>
      <c r="G243" s="9">
        <v>14637261</v>
      </c>
      <c r="H243" s="9">
        <v>14628324</v>
      </c>
      <c r="I243" s="17">
        <v>0.99938943494961252</v>
      </c>
      <c r="J243" s="7" t="s">
        <v>31</v>
      </c>
      <c r="K243" s="7" t="s">
        <v>1132</v>
      </c>
      <c r="L243" s="7" t="s">
        <v>1133</v>
      </c>
      <c r="M243" s="5">
        <v>1</v>
      </c>
      <c r="N243" s="7" t="s">
        <v>1127</v>
      </c>
      <c r="O243" s="28">
        <v>1</v>
      </c>
      <c r="P243" s="9">
        <v>-14628324</v>
      </c>
      <c r="Q243" s="9">
        <v>0</v>
      </c>
    </row>
    <row r="244" spans="1:17" x14ac:dyDescent="0.25">
      <c r="A244" s="5">
        <v>18</v>
      </c>
      <c r="B244" s="7" t="s">
        <v>1134</v>
      </c>
      <c r="C244" s="9">
        <v>15554</v>
      </c>
      <c r="D244" s="9">
        <v>0</v>
      </c>
      <c r="E244" s="9">
        <v>94618524</v>
      </c>
      <c r="F244" s="9">
        <v>0</v>
      </c>
      <c r="G244" s="9">
        <v>94634078</v>
      </c>
      <c r="H244" s="9">
        <v>94628377</v>
      </c>
      <c r="I244" s="17">
        <v>0.99993975743072172</v>
      </c>
      <c r="J244" s="7" t="s">
        <v>16</v>
      </c>
      <c r="K244" s="7" t="s">
        <v>1135</v>
      </c>
      <c r="L244" s="7" t="s">
        <v>1136</v>
      </c>
      <c r="M244" s="5">
        <v>0</v>
      </c>
      <c r="N244" s="7"/>
      <c r="O244" s="5">
        <v>0</v>
      </c>
      <c r="P244" s="9">
        <v>0</v>
      </c>
      <c r="Q244" s="9">
        <v>0</v>
      </c>
    </row>
    <row r="245" spans="1:17" x14ac:dyDescent="0.25">
      <c r="A245" s="5">
        <v>18</v>
      </c>
      <c r="B245" s="7" t="s">
        <v>1137</v>
      </c>
      <c r="C245" s="9">
        <v>0</v>
      </c>
      <c r="D245" s="9">
        <v>0</v>
      </c>
      <c r="E245" s="9">
        <v>21393338</v>
      </c>
      <c r="F245" s="9">
        <v>0</v>
      </c>
      <c r="G245" s="9">
        <v>21393338</v>
      </c>
      <c r="H245" s="9">
        <v>21380271</v>
      </c>
      <c r="I245" s="17">
        <v>0.99938920237692686</v>
      </c>
      <c r="J245" s="7" t="s">
        <v>31</v>
      </c>
      <c r="K245" s="7" t="s">
        <v>1138</v>
      </c>
      <c r="L245" s="7" t="s">
        <v>1139</v>
      </c>
      <c r="M245" s="5">
        <v>0</v>
      </c>
      <c r="N245" s="7"/>
      <c r="O245" s="5">
        <v>0</v>
      </c>
      <c r="P245" s="9">
        <v>0</v>
      </c>
      <c r="Q245" s="9">
        <v>0</v>
      </c>
    </row>
    <row r="246" spans="1:17" x14ac:dyDescent="0.25">
      <c r="A246" s="5">
        <v>18</v>
      </c>
      <c r="B246" s="7" t="s">
        <v>1140</v>
      </c>
      <c r="C246" s="9">
        <v>13887851</v>
      </c>
      <c r="D246" s="9">
        <v>1767070</v>
      </c>
      <c r="E246" s="9">
        <v>0</v>
      </c>
      <c r="F246" s="9">
        <v>0</v>
      </c>
      <c r="G246" s="9">
        <v>15654921</v>
      </c>
      <c r="H246" s="9">
        <v>13251715</v>
      </c>
      <c r="I246" s="17">
        <v>0.84648878138701567</v>
      </c>
      <c r="J246" s="7" t="s">
        <v>31</v>
      </c>
      <c r="K246" s="7" t="s">
        <v>1141</v>
      </c>
      <c r="L246" s="7" t="s">
        <v>1142</v>
      </c>
      <c r="M246" s="5">
        <v>0</v>
      </c>
      <c r="N246" s="7"/>
      <c r="O246" s="5">
        <v>0</v>
      </c>
      <c r="P246" s="9">
        <v>0</v>
      </c>
      <c r="Q246" s="9">
        <v>0</v>
      </c>
    </row>
    <row r="247" spans="1:17" x14ac:dyDescent="0.25">
      <c r="A247" s="5">
        <v>18</v>
      </c>
      <c r="B247" s="7" t="s">
        <v>1143</v>
      </c>
      <c r="C247" s="9">
        <v>0</v>
      </c>
      <c r="D247" s="9">
        <v>0</v>
      </c>
      <c r="E247" s="9">
        <v>32955442</v>
      </c>
      <c r="F247" s="9">
        <v>0</v>
      </c>
      <c r="G247" s="9">
        <v>32955442</v>
      </c>
      <c r="H247" s="9">
        <v>27896418</v>
      </c>
      <c r="I247" s="17">
        <v>0.84648896531261819</v>
      </c>
      <c r="J247" s="7" t="s">
        <v>16</v>
      </c>
      <c r="K247" s="7" t="s">
        <v>1144</v>
      </c>
      <c r="L247" s="7" t="s">
        <v>1145</v>
      </c>
      <c r="M247" s="5">
        <v>0</v>
      </c>
      <c r="N247" s="7"/>
      <c r="O247" s="5">
        <v>0</v>
      </c>
      <c r="P247" s="9">
        <v>0</v>
      </c>
      <c r="Q247" s="9">
        <v>0</v>
      </c>
    </row>
    <row r="248" spans="1:17" x14ac:dyDescent="0.25">
      <c r="A248" s="5">
        <v>18</v>
      </c>
      <c r="B248" s="7" t="s">
        <v>1146</v>
      </c>
      <c r="C248" s="9">
        <v>-197583971</v>
      </c>
      <c r="D248" s="9">
        <v>0</v>
      </c>
      <c r="E248" s="9">
        <v>602151048</v>
      </c>
      <c r="F248" s="9">
        <v>0</v>
      </c>
      <c r="G248" s="9">
        <v>404567077</v>
      </c>
      <c r="H248" s="9">
        <v>342461586</v>
      </c>
      <c r="I248" s="17">
        <v>0.84648901373652807</v>
      </c>
      <c r="J248" s="7" t="s">
        <v>16</v>
      </c>
      <c r="K248" s="7" t="s">
        <v>1147</v>
      </c>
      <c r="L248" s="7" t="s">
        <v>1148</v>
      </c>
      <c r="M248" s="5">
        <v>0</v>
      </c>
      <c r="N248" s="7"/>
      <c r="O248" s="5">
        <v>0</v>
      </c>
      <c r="P248" s="9">
        <v>0</v>
      </c>
      <c r="Q248" s="9">
        <v>0</v>
      </c>
    </row>
    <row r="249" spans="1:17" x14ac:dyDescent="0.25">
      <c r="A249" s="5">
        <v>18</v>
      </c>
      <c r="B249" s="7" t="s">
        <v>1149</v>
      </c>
      <c r="C249" s="9">
        <v>-3476482744</v>
      </c>
      <c r="D249" s="9">
        <v>623587471</v>
      </c>
      <c r="E249" s="9">
        <v>5998957942</v>
      </c>
      <c r="F249" s="9">
        <v>0</v>
      </c>
      <c r="G249" s="9">
        <v>3146062669</v>
      </c>
      <c r="H249" s="9">
        <v>2663107488</v>
      </c>
      <c r="I249" s="17">
        <v>0.84648901442465196</v>
      </c>
      <c r="J249" s="7" t="s">
        <v>16</v>
      </c>
      <c r="K249" s="7" t="s">
        <v>1150</v>
      </c>
      <c r="L249" s="7" t="s">
        <v>1151</v>
      </c>
      <c r="M249" s="5">
        <v>0</v>
      </c>
      <c r="N249" s="7"/>
      <c r="O249" s="5">
        <v>0</v>
      </c>
      <c r="P249" s="9">
        <v>0</v>
      </c>
      <c r="Q249" s="9">
        <v>0</v>
      </c>
    </row>
    <row r="250" spans="1:17" x14ac:dyDescent="0.25">
      <c r="A250" s="5">
        <v>18</v>
      </c>
      <c r="B250" s="7" t="s">
        <v>1152</v>
      </c>
      <c r="C250" s="9">
        <v>27860329</v>
      </c>
      <c r="D250" s="9">
        <v>0</v>
      </c>
      <c r="E250" s="9">
        <v>678281395</v>
      </c>
      <c r="F250" s="9">
        <v>0</v>
      </c>
      <c r="G250" s="9">
        <v>706141724</v>
      </c>
      <c r="H250" s="9">
        <v>597741215</v>
      </c>
      <c r="I250" s="17">
        <v>0.84648901868316739</v>
      </c>
      <c r="J250" s="7" t="s">
        <v>31</v>
      </c>
      <c r="K250" s="7" t="s">
        <v>1153</v>
      </c>
      <c r="L250" s="7" t="s">
        <v>1154</v>
      </c>
      <c r="M250" s="5">
        <v>0</v>
      </c>
      <c r="N250" s="7"/>
      <c r="O250" s="5">
        <v>0</v>
      </c>
      <c r="P250" s="9">
        <v>0</v>
      </c>
      <c r="Q250" s="9">
        <v>0</v>
      </c>
    </row>
    <row r="251" spans="1:17" x14ac:dyDescent="0.25">
      <c r="A251" s="5">
        <v>18</v>
      </c>
      <c r="B251" s="7" t="s">
        <v>1155</v>
      </c>
      <c r="C251" s="9">
        <v>-112403150</v>
      </c>
      <c r="D251" s="9">
        <v>0</v>
      </c>
      <c r="E251" s="9">
        <v>1605925165</v>
      </c>
      <c r="F251" s="9">
        <v>0</v>
      </c>
      <c r="G251" s="9">
        <v>1493522015</v>
      </c>
      <c r="H251" s="9">
        <v>1264249982</v>
      </c>
      <c r="I251" s="17">
        <v>0.84648901676886235</v>
      </c>
      <c r="J251" s="7" t="s">
        <v>16</v>
      </c>
      <c r="K251" s="7" t="s">
        <v>1156</v>
      </c>
      <c r="L251" s="7" t="s">
        <v>1157</v>
      </c>
      <c r="M251" s="5">
        <v>0</v>
      </c>
      <c r="N251" s="7"/>
      <c r="O251" s="5">
        <v>0</v>
      </c>
      <c r="P251" s="9">
        <v>0</v>
      </c>
      <c r="Q251" s="9">
        <v>0</v>
      </c>
    </row>
    <row r="252" spans="1:17" x14ac:dyDescent="0.25">
      <c r="A252" s="5">
        <v>18</v>
      </c>
      <c r="B252" s="7" t="s">
        <v>1158</v>
      </c>
      <c r="C252" s="9">
        <v>286055242</v>
      </c>
      <c r="D252" s="9">
        <v>78330506</v>
      </c>
      <c r="E252" s="9">
        <v>3452178104</v>
      </c>
      <c r="F252" s="9">
        <v>0</v>
      </c>
      <c r="G252" s="9">
        <v>3816563852</v>
      </c>
      <c r="H252" s="9">
        <v>3230679369</v>
      </c>
      <c r="I252" s="17">
        <v>0.84648901322770276</v>
      </c>
      <c r="J252" s="7" t="s">
        <v>16</v>
      </c>
      <c r="K252" s="7" t="s">
        <v>1159</v>
      </c>
      <c r="L252" s="7" t="s">
        <v>1160</v>
      </c>
      <c r="M252" s="5">
        <v>0</v>
      </c>
      <c r="N252" s="7"/>
      <c r="O252" s="5">
        <v>0</v>
      </c>
      <c r="P252" s="9">
        <v>0</v>
      </c>
      <c r="Q252" s="9">
        <v>0</v>
      </c>
    </row>
    <row r="253" spans="1:17" x14ac:dyDescent="0.25">
      <c r="A253" s="5">
        <v>18</v>
      </c>
      <c r="B253" s="7" t="s">
        <v>1161</v>
      </c>
      <c r="C253" s="9">
        <v>0</v>
      </c>
      <c r="D253" s="9">
        <v>0</v>
      </c>
      <c r="E253" s="9">
        <v>77419309</v>
      </c>
      <c r="F253" s="9">
        <v>0</v>
      </c>
      <c r="G253" s="9">
        <v>77419309</v>
      </c>
      <c r="H253" s="9">
        <v>65534594</v>
      </c>
      <c r="I253" s="17">
        <v>0.84648900702536622</v>
      </c>
      <c r="J253" s="7" t="s">
        <v>31</v>
      </c>
      <c r="K253" s="7" t="s">
        <v>1162</v>
      </c>
      <c r="L253" s="7" t="s">
        <v>1163</v>
      </c>
      <c r="M253" s="5">
        <v>0</v>
      </c>
      <c r="N253" s="7"/>
      <c r="O253" s="5">
        <v>0</v>
      </c>
      <c r="P253" s="9">
        <v>0</v>
      </c>
      <c r="Q253" s="9">
        <v>0</v>
      </c>
    </row>
    <row r="254" spans="1:17" x14ac:dyDescent="0.25">
      <c r="A254" s="5">
        <v>18</v>
      </c>
      <c r="B254" s="7" t="s">
        <v>1164</v>
      </c>
      <c r="C254" s="9">
        <v>-240301535</v>
      </c>
      <c r="D254" s="9">
        <v>0</v>
      </c>
      <c r="E254" s="9">
        <v>992974330</v>
      </c>
      <c r="F254" s="9">
        <v>0</v>
      </c>
      <c r="G254" s="9">
        <v>752672795</v>
      </c>
      <c r="H254" s="9">
        <v>635953055</v>
      </c>
      <c r="I254" s="17">
        <v>0.84492632020797298</v>
      </c>
      <c r="J254" s="7" t="s">
        <v>16</v>
      </c>
      <c r="K254" s="7" t="s">
        <v>1165</v>
      </c>
      <c r="L254" s="7" t="s">
        <v>1166</v>
      </c>
      <c r="M254" s="5">
        <v>0</v>
      </c>
      <c r="N254" s="7"/>
      <c r="O254" s="5">
        <v>0</v>
      </c>
      <c r="P254" s="9">
        <v>0</v>
      </c>
      <c r="Q254" s="9">
        <v>0</v>
      </c>
    </row>
    <row r="255" spans="1:17" x14ac:dyDescent="0.25">
      <c r="A255" s="5">
        <v>18</v>
      </c>
      <c r="B255" s="7" t="s">
        <v>1167</v>
      </c>
      <c r="C255" s="9">
        <v>174931267</v>
      </c>
      <c r="D255" s="9">
        <v>0</v>
      </c>
      <c r="E255" s="9">
        <v>1273771897</v>
      </c>
      <c r="F255" s="9">
        <v>0</v>
      </c>
      <c r="G255" s="9">
        <v>1448703164</v>
      </c>
      <c r="H255" s="9">
        <v>1226311303</v>
      </c>
      <c r="I255" s="17">
        <v>0.84648900718491149</v>
      </c>
      <c r="J255" s="7" t="s">
        <v>16</v>
      </c>
      <c r="K255" s="7" t="s">
        <v>1168</v>
      </c>
      <c r="L255" s="7" t="s">
        <v>1169</v>
      </c>
      <c r="M255" s="5">
        <v>0</v>
      </c>
      <c r="N255" s="7"/>
      <c r="O255" s="5">
        <v>0</v>
      </c>
      <c r="P255" s="9">
        <v>0</v>
      </c>
      <c r="Q255" s="9">
        <v>0</v>
      </c>
    </row>
    <row r="256" spans="1:17" x14ac:dyDescent="0.25">
      <c r="A256" s="5">
        <v>18</v>
      </c>
      <c r="B256" s="7" t="s">
        <v>1170</v>
      </c>
      <c r="C256" s="9">
        <v>1719962</v>
      </c>
      <c r="D256" s="9">
        <v>0</v>
      </c>
      <c r="E256" s="9">
        <v>13242437</v>
      </c>
      <c r="F256" s="9">
        <v>0</v>
      </c>
      <c r="G256" s="9">
        <v>14962399</v>
      </c>
      <c r="H256" s="9">
        <v>9693109</v>
      </c>
      <c r="I256" s="17">
        <v>0.6478312067469929</v>
      </c>
      <c r="J256" s="7" t="s">
        <v>16</v>
      </c>
      <c r="K256" s="7" t="s">
        <v>1171</v>
      </c>
      <c r="L256" s="7" t="s">
        <v>1172</v>
      </c>
      <c r="M256" s="5">
        <v>0</v>
      </c>
      <c r="N256" s="7"/>
      <c r="O256" s="5">
        <v>0</v>
      </c>
      <c r="P256" s="9">
        <v>0</v>
      </c>
      <c r="Q256" s="9">
        <v>0</v>
      </c>
    </row>
    <row r="257" spans="1:17" x14ac:dyDescent="0.25">
      <c r="A257" s="5">
        <v>18</v>
      </c>
      <c r="B257" s="7" t="s">
        <v>1173</v>
      </c>
      <c r="C257" s="9">
        <v>0</v>
      </c>
      <c r="D257" s="9">
        <v>0</v>
      </c>
      <c r="E257" s="9">
        <v>2893604</v>
      </c>
      <c r="F257" s="9">
        <v>0</v>
      </c>
      <c r="G257" s="9">
        <v>2893604</v>
      </c>
      <c r="H257" s="9">
        <v>2736051</v>
      </c>
      <c r="I257" s="17">
        <v>0.94555129174551877</v>
      </c>
      <c r="J257" s="7" t="s">
        <v>16</v>
      </c>
      <c r="K257" s="7" t="s">
        <v>1174</v>
      </c>
      <c r="L257" s="7" t="s">
        <v>1175</v>
      </c>
      <c r="M257" s="5">
        <v>0</v>
      </c>
      <c r="N257" s="7"/>
      <c r="O257" s="5">
        <v>0</v>
      </c>
      <c r="P257" s="9">
        <v>0</v>
      </c>
      <c r="Q257" s="9">
        <v>0</v>
      </c>
    </row>
    <row r="258" spans="1:17" x14ac:dyDescent="0.25">
      <c r="A258" s="5">
        <v>18</v>
      </c>
      <c r="B258" s="7" t="s">
        <v>1176</v>
      </c>
      <c r="C258" s="9">
        <v>-106138950</v>
      </c>
      <c r="D258" s="9">
        <v>0</v>
      </c>
      <c r="E258" s="9">
        <v>106145476</v>
      </c>
      <c r="F258" s="9">
        <v>0</v>
      </c>
      <c r="G258" s="9">
        <v>6526</v>
      </c>
      <c r="H258" s="9">
        <v>6170</v>
      </c>
      <c r="I258" s="17">
        <v>0.94544897333741951</v>
      </c>
      <c r="J258" s="7" t="s">
        <v>16</v>
      </c>
      <c r="K258" s="7" t="s">
        <v>1177</v>
      </c>
      <c r="L258" s="7" t="s">
        <v>1178</v>
      </c>
      <c r="M258" s="5">
        <v>0</v>
      </c>
      <c r="N258" s="7"/>
      <c r="O258" s="5">
        <v>0</v>
      </c>
      <c r="P258" s="9">
        <v>0</v>
      </c>
      <c r="Q258" s="9">
        <v>0</v>
      </c>
    </row>
    <row r="259" spans="1:17" x14ac:dyDescent="0.25">
      <c r="A259" s="5">
        <v>18</v>
      </c>
      <c r="B259" s="7" t="s">
        <v>1179</v>
      </c>
      <c r="C259" s="9">
        <v>27</v>
      </c>
      <c r="D259" s="9">
        <v>0</v>
      </c>
      <c r="E259" s="9">
        <v>0</v>
      </c>
      <c r="F259" s="9">
        <v>0</v>
      </c>
      <c r="G259" s="9">
        <v>27</v>
      </c>
      <c r="H259" s="9">
        <v>21</v>
      </c>
      <c r="I259" s="17">
        <v>0.77777777777777779</v>
      </c>
      <c r="J259" s="7" t="s">
        <v>31</v>
      </c>
      <c r="K259" s="7" t="s">
        <v>1180</v>
      </c>
      <c r="L259" s="7" t="s">
        <v>1181</v>
      </c>
      <c r="M259" s="5">
        <v>1</v>
      </c>
      <c r="N259" s="7" t="s">
        <v>912</v>
      </c>
      <c r="O259" s="28">
        <v>1</v>
      </c>
      <c r="P259" s="9">
        <v>-21</v>
      </c>
      <c r="Q259" s="9">
        <v>0</v>
      </c>
    </row>
    <row r="260" spans="1:17" x14ac:dyDescent="0.25">
      <c r="A260" s="5">
        <v>18</v>
      </c>
      <c r="B260" s="7" t="s">
        <v>1182</v>
      </c>
      <c r="C260" s="9">
        <v>3547046</v>
      </c>
      <c r="D260" s="9">
        <v>0</v>
      </c>
      <c r="E260" s="9">
        <v>0</v>
      </c>
      <c r="F260" s="9">
        <v>0</v>
      </c>
      <c r="G260" s="9">
        <v>3547046</v>
      </c>
      <c r="H260" s="9">
        <v>0</v>
      </c>
      <c r="I260" s="17">
        <v>0</v>
      </c>
      <c r="J260" s="7" t="s">
        <v>16</v>
      </c>
      <c r="K260" s="7" t="s">
        <v>1183</v>
      </c>
      <c r="L260" s="7" t="s">
        <v>1184</v>
      </c>
      <c r="M260" s="5">
        <v>0</v>
      </c>
      <c r="N260" s="7"/>
      <c r="O260" s="5">
        <v>0</v>
      </c>
      <c r="P260" s="9">
        <v>0</v>
      </c>
      <c r="Q260" s="9">
        <v>0</v>
      </c>
    </row>
    <row r="261" spans="1:17" x14ac:dyDescent="0.25">
      <c r="A261" s="5">
        <v>18</v>
      </c>
      <c r="B261" s="7" t="s">
        <v>1185</v>
      </c>
      <c r="C261" s="9">
        <v>12110175</v>
      </c>
      <c r="D261" s="9">
        <v>0</v>
      </c>
      <c r="E261" s="9">
        <v>0</v>
      </c>
      <c r="F261" s="9">
        <v>0</v>
      </c>
      <c r="G261" s="9">
        <v>12110175</v>
      </c>
      <c r="H261" s="9">
        <v>9631641</v>
      </c>
      <c r="I261" s="17">
        <v>0.79533458434745985</v>
      </c>
      <c r="J261" s="7" t="s">
        <v>16</v>
      </c>
      <c r="K261" s="7" t="s">
        <v>1186</v>
      </c>
      <c r="L261" s="7" t="s">
        <v>1187</v>
      </c>
      <c r="M261" s="5">
        <v>0</v>
      </c>
      <c r="N261" s="7"/>
      <c r="O261" s="5">
        <v>0</v>
      </c>
      <c r="P261" s="9">
        <v>0</v>
      </c>
      <c r="Q261" s="9">
        <v>0</v>
      </c>
    </row>
    <row r="262" spans="1:17" x14ac:dyDescent="0.25">
      <c r="A262" s="5">
        <v>18</v>
      </c>
      <c r="B262" s="7" t="s">
        <v>1188</v>
      </c>
      <c r="C262" s="9">
        <v>-27483895</v>
      </c>
      <c r="D262" s="9">
        <v>0</v>
      </c>
      <c r="E262" s="9">
        <v>790296645</v>
      </c>
      <c r="F262" s="9">
        <v>0</v>
      </c>
      <c r="G262" s="9">
        <v>762812750</v>
      </c>
      <c r="H262" s="9">
        <v>0</v>
      </c>
      <c r="I262" s="17">
        <v>0</v>
      </c>
      <c r="J262" s="7" t="s">
        <v>16</v>
      </c>
      <c r="K262" s="7" t="s">
        <v>1189</v>
      </c>
      <c r="L262" s="7" t="s">
        <v>1190</v>
      </c>
      <c r="M262" s="5">
        <v>0</v>
      </c>
      <c r="N262" s="7"/>
      <c r="O262" s="5">
        <v>0</v>
      </c>
      <c r="P262" s="9">
        <v>0</v>
      </c>
      <c r="Q262" s="9">
        <v>0</v>
      </c>
    </row>
    <row r="263" spans="1:17" x14ac:dyDescent="0.25">
      <c r="A263" s="5">
        <v>18</v>
      </c>
      <c r="B263" s="7" t="s">
        <v>1191</v>
      </c>
      <c r="C263" s="9">
        <v>0</v>
      </c>
      <c r="D263" s="9">
        <v>0</v>
      </c>
      <c r="E263" s="9">
        <v>1708629</v>
      </c>
      <c r="F263" s="9">
        <v>0</v>
      </c>
      <c r="G263" s="9">
        <v>1708629</v>
      </c>
      <c r="H263" s="9">
        <v>0</v>
      </c>
      <c r="I263" s="17">
        <v>0</v>
      </c>
      <c r="J263" s="7" t="s">
        <v>16</v>
      </c>
      <c r="K263" s="7" t="s">
        <v>1192</v>
      </c>
      <c r="L263" s="7" t="s">
        <v>1193</v>
      </c>
      <c r="M263" s="5">
        <v>0</v>
      </c>
      <c r="N263" s="7"/>
      <c r="O263" s="5">
        <v>0</v>
      </c>
      <c r="P263" s="9">
        <v>0</v>
      </c>
      <c r="Q263" s="9">
        <v>0</v>
      </c>
    </row>
    <row r="264" spans="1:17" x14ac:dyDescent="0.25">
      <c r="A264" s="5">
        <v>18</v>
      </c>
      <c r="B264" s="7" t="s">
        <v>1194</v>
      </c>
      <c r="C264" s="9">
        <v>15338075</v>
      </c>
      <c r="D264" s="9">
        <v>0</v>
      </c>
      <c r="E264" s="9">
        <v>0</v>
      </c>
      <c r="F264" s="9">
        <v>0</v>
      </c>
      <c r="G264" s="9">
        <v>15338075</v>
      </c>
      <c r="H264" s="9">
        <v>11843440</v>
      </c>
      <c r="I264" s="17">
        <v>0.77215947894373971</v>
      </c>
      <c r="J264" s="7" t="s">
        <v>16</v>
      </c>
      <c r="K264" s="7" t="s">
        <v>1195</v>
      </c>
      <c r="L264" s="7" t="s">
        <v>1196</v>
      </c>
      <c r="M264" s="5">
        <v>0</v>
      </c>
      <c r="N264" s="7"/>
      <c r="O264" s="5">
        <v>0</v>
      </c>
      <c r="P264" s="9">
        <v>0</v>
      </c>
      <c r="Q264" s="9">
        <v>0</v>
      </c>
    </row>
    <row r="265" spans="1:17" x14ac:dyDescent="0.25">
      <c r="A265" s="5">
        <v>18</v>
      </c>
      <c r="B265" s="7" t="s">
        <v>1197</v>
      </c>
      <c r="C265" s="9">
        <v>0</v>
      </c>
      <c r="D265" s="9">
        <v>0</v>
      </c>
      <c r="E265" s="9">
        <v>252176221</v>
      </c>
      <c r="F265" s="9">
        <v>0</v>
      </c>
      <c r="G265" s="9">
        <v>252176221</v>
      </c>
      <c r="H265" s="9">
        <v>213464404</v>
      </c>
      <c r="I265" s="17">
        <v>0.84648902721085661</v>
      </c>
      <c r="J265" s="7" t="s">
        <v>16</v>
      </c>
      <c r="K265" s="7" t="s">
        <v>114</v>
      </c>
      <c r="L265" s="7" t="s">
        <v>115</v>
      </c>
      <c r="M265" s="5">
        <v>0</v>
      </c>
      <c r="N265" s="7"/>
      <c r="O265" s="5">
        <v>0</v>
      </c>
      <c r="P265" s="9">
        <v>0</v>
      </c>
      <c r="Q265" s="9">
        <v>0</v>
      </c>
    </row>
    <row r="266" spans="1:17" x14ac:dyDescent="0.25">
      <c r="A266" s="5">
        <v>18</v>
      </c>
      <c r="B266" s="7" t="s">
        <v>1198</v>
      </c>
      <c r="C266" s="9">
        <v>77969025</v>
      </c>
      <c r="D266" s="9">
        <v>0</v>
      </c>
      <c r="E266" s="9">
        <v>0</v>
      </c>
      <c r="F266" s="9">
        <v>0</v>
      </c>
      <c r="G266" s="9">
        <v>77969025</v>
      </c>
      <c r="H266" s="9">
        <v>65999925</v>
      </c>
      <c r="I266" s="17">
        <v>0.84648903843545564</v>
      </c>
      <c r="J266" s="7" t="s">
        <v>16</v>
      </c>
      <c r="K266" s="7" t="s">
        <v>1199</v>
      </c>
      <c r="L266" s="7" t="s">
        <v>1200</v>
      </c>
      <c r="M266" s="5">
        <v>0</v>
      </c>
      <c r="N266" s="7"/>
      <c r="O266" s="5">
        <v>0</v>
      </c>
      <c r="P266" s="9">
        <v>0</v>
      </c>
      <c r="Q266" s="9">
        <v>0</v>
      </c>
    </row>
    <row r="267" spans="1:17" x14ac:dyDescent="0.25">
      <c r="A267" s="5">
        <v>18</v>
      </c>
      <c r="B267" s="7" t="s">
        <v>1201</v>
      </c>
      <c r="C267" s="9">
        <v>62037920</v>
      </c>
      <c r="D267" s="9">
        <v>0</v>
      </c>
      <c r="E267" s="9">
        <v>188302321</v>
      </c>
      <c r="F267" s="9">
        <v>0</v>
      </c>
      <c r="G267" s="9">
        <v>250340241</v>
      </c>
      <c r="H267" s="9">
        <v>211910262</v>
      </c>
      <c r="I267" s="17">
        <v>0.84648900693516549</v>
      </c>
      <c r="J267" s="7" t="s">
        <v>16</v>
      </c>
      <c r="K267" s="7" t="s">
        <v>1202</v>
      </c>
      <c r="L267" s="7" t="s">
        <v>1203</v>
      </c>
      <c r="M267" s="5">
        <v>0</v>
      </c>
      <c r="N267" s="7"/>
      <c r="O267" s="5">
        <v>0</v>
      </c>
      <c r="P267" s="9">
        <v>0</v>
      </c>
      <c r="Q267" s="9">
        <v>0</v>
      </c>
    </row>
    <row r="268" spans="1:17" x14ac:dyDescent="0.25">
      <c r="A268" s="5">
        <v>18</v>
      </c>
      <c r="B268" s="7" t="s">
        <v>1204</v>
      </c>
      <c r="C268" s="9">
        <v>-2248410</v>
      </c>
      <c r="D268" s="9">
        <v>0</v>
      </c>
      <c r="E268" s="9">
        <v>2259472</v>
      </c>
      <c r="F268" s="9">
        <v>0</v>
      </c>
      <c r="G268" s="9">
        <v>11062</v>
      </c>
      <c r="H268" s="9">
        <v>9365</v>
      </c>
      <c r="I268" s="17">
        <v>0.84659193635870544</v>
      </c>
      <c r="J268" s="7" t="s">
        <v>16</v>
      </c>
      <c r="K268" s="7" t="s">
        <v>1205</v>
      </c>
      <c r="L268" s="7" t="s">
        <v>1206</v>
      </c>
      <c r="M268" s="5">
        <v>0</v>
      </c>
      <c r="N268" s="7"/>
      <c r="O268" s="5">
        <v>0</v>
      </c>
      <c r="P268" s="9">
        <v>0</v>
      </c>
      <c r="Q268" s="9">
        <v>0</v>
      </c>
    </row>
    <row r="269" spans="1:17" x14ac:dyDescent="0.25">
      <c r="A269" s="5">
        <v>18</v>
      </c>
      <c r="B269" s="7" t="s">
        <v>1207</v>
      </c>
      <c r="C269" s="9">
        <v>601939</v>
      </c>
      <c r="D269" s="9">
        <v>0</v>
      </c>
      <c r="E269" s="9">
        <v>646965800</v>
      </c>
      <c r="F269" s="9">
        <v>757515</v>
      </c>
      <c r="G269" s="9">
        <v>648325254</v>
      </c>
      <c r="H269" s="9">
        <v>539228250</v>
      </c>
      <c r="I269" s="17">
        <v>0.83172488912486509</v>
      </c>
      <c r="J269" s="7" t="s">
        <v>16</v>
      </c>
      <c r="K269" s="7" t="s">
        <v>118</v>
      </c>
      <c r="L269" s="7" t="s">
        <v>119</v>
      </c>
      <c r="M269" s="5">
        <v>0</v>
      </c>
      <c r="N269" s="7"/>
      <c r="O269" s="5">
        <v>0</v>
      </c>
      <c r="P269" s="9">
        <v>0</v>
      </c>
      <c r="Q269" s="9">
        <v>0</v>
      </c>
    </row>
    <row r="270" spans="1:17" x14ac:dyDescent="0.25">
      <c r="A270" s="5">
        <v>18</v>
      </c>
      <c r="B270" s="7" t="s">
        <v>223</v>
      </c>
      <c r="C270" s="9">
        <v>860150926</v>
      </c>
      <c r="D270" s="9">
        <v>0</v>
      </c>
      <c r="E270" s="9">
        <v>0</v>
      </c>
      <c r="F270" s="9">
        <v>0</v>
      </c>
      <c r="G270" s="9">
        <v>860150926</v>
      </c>
      <c r="H270" s="9">
        <v>658038517</v>
      </c>
      <c r="I270" s="17">
        <v>0.76502680763259445</v>
      </c>
      <c r="J270" s="7" t="s">
        <v>16</v>
      </c>
      <c r="K270" s="7" t="s">
        <v>121</v>
      </c>
      <c r="L270" s="7" t="s">
        <v>224</v>
      </c>
      <c r="M270" s="5">
        <v>0</v>
      </c>
      <c r="N270" s="7"/>
      <c r="O270" s="5">
        <v>0</v>
      </c>
      <c r="P270" s="9">
        <v>0</v>
      </c>
      <c r="Q270" s="9">
        <v>0</v>
      </c>
    </row>
    <row r="271" spans="1:17" x14ac:dyDescent="0.25">
      <c r="A271" s="5">
        <v>18</v>
      </c>
      <c r="B271" s="7" t="s">
        <v>1208</v>
      </c>
      <c r="C271" s="9">
        <v>871941899</v>
      </c>
      <c r="D271" s="9">
        <v>0</v>
      </c>
      <c r="E271" s="9">
        <v>0</v>
      </c>
      <c r="F271" s="9">
        <v>0</v>
      </c>
      <c r="G271" s="9">
        <v>871941899</v>
      </c>
      <c r="H271" s="9">
        <v>667523137</v>
      </c>
      <c r="I271" s="17">
        <v>0.76555919352603563</v>
      </c>
      <c r="J271" s="7" t="s">
        <v>16</v>
      </c>
      <c r="K271" s="7" t="s">
        <v>1209</v>
      </c>
      <c r="L271" s="7" t="s">
        <v>123</v>
      </c>
      <c r="M271" s="5">
        <v>0</v>
      </c>
      <c r="N271" s="7"/>
      <c r="O271" s="5">
        <v>0</v>
      </c>
      <c r="P271" s="9">
        <v>0</v>
      </c>
      <c r="Q271" s="9">
        <v>0</v>
      </c>
    </row>
    <row r="272" spans="1:17" x14ac:dyDescent="0.25">
      <c r="A272" s="5">
        <v>18</v>
      </c>
      <c r="B272" s="7" t="s">
        <v>1210</v>
      </c>
      <c r="C272" s="9">
        <v>6869414</v>
      </c>
      <c r="D272" s="9">
        <v>0</v>
      </c>
      <c r="E272" s="9">
        <v>0</v>
      </c>
      <c r="F272" s="9">
        <v>0</v>
      </c>
      <c r="G272" s="9">
        <v>6869414</v>
      </c>
      <c r="H272" s="9">
        <v>5814885</v>
      </c>
      <c r="I272" s="17">
        <v>0.84648923474404081</v>
      </c>
      <c r="J272" s="7" t="s">
        <v>16</v>
      </c>
      <c r="K272" s="7" t="s">
        <v>1211</v>
      </c>
      <c r="L272" s="7" t="s">
        <v>1212</v>
      </c>
      <c r="M272" s="5">
        <v>0</v>
      </c>
      <c r="N272" s="7"/>
      <c r="O272" s="5">
        <v>0</v>
      </c>
      <c r="P272" s="9">
        <v>0</v>
      </c>
      <c r="Q272" s="9">
        <v>0</v>
      </c>
    </row>
    <row r="273" spans="1:17" x14ac:dyDescent="0.25">
      <c r="A273" s="5">
        <v>18</v>
      </c>
      <c r="B273" s="7" t="s">
        <v>1213</v>
      </c>
      <c r="C273" s="9">
        <v>397017760</v>
      </c>
      <c r="D273" s="9">
        <v>0</v>
      </c>
      <c r="E273" s="9">
        <v>0</v>
      </c>
      <c r="F273" s="9">
        <v>0</v>
      </c>
      <c r="G273" s="9">
        <v>397017760</v>
      </c>
      <c r="H273" s="9">
        <v>300317008</v>
      </c>
      <c r="I273" s="17">
        <v>0.75643217572936783</v>
      </c>
      <c r="J273" s="7" t="s">
        <v>16</v>
      </c>
      <c r="K273" s="7" t="s">
        <v>124</v>
      </c>
      <c r="L273" s="7" t="s">
        <v>125</v>
      </c>
      <c r="M273" s="5">
        <v>0</v>
      </c>
      <c r="N273" s="7"/>
      <c r="O273" s="5">
        <v>0</v>
      </c>
      <c r="P273" s="9">
        <v>0</v>
      </c>
      <c r="Q273" s="9">
        <v>0</v>
      </c>
    </row>
    <row r="274" spans="1:17" x14ac:dyDescent="0.25">
      <c r="A274" s="5">
        <v>18</v>
      </c>
      <c r="B274" s="7" t="s">
        <v>1214</v>
      </c>
      <c r="C274" s="9">
        <v>317153</v>
      </c>
      <c r="D274" s="9">
        <v>0</v>
      </c>
      <c r="E274" s="9">
        <v>0</v>
      </c>
      <c r="F274" s="9">
        <v>0</v>
      </c>
      <c r="G274" s="9">
        <v>317153</v>
      </c>
      <c r="H274" s="9">
        <v>268466</v>
      </c>
      <c r="I274" s="17">
        <v>0.84648734207149234</v>
      </c>
      <c r="J274" s="7" t="s">
        <v>16</v>
      </c>
      <c r="K274" s="7" t="s">
        <v>127</v>
      </c>
      <c r="L274" s="7" t="s">
        <v>1215</v>
      </c>
      <c r="M274" s="5">
        <v>0</v>
      </c>
      <c r="N274" s="7"/>
      <c r="O274" s="5">
        <v>0</v>
      </c>
      <c r="P274" s="9">
        <v>0</v>
      </c>
      <c r="Q274" s="9">
        <v>0</v>
      </c>
    </row>
    <row r="275" spans="1:17" x14ac:dyDescent="0.25">
      <c r="A275" s="5">
        <v>18</v>
      </c>
      <c r="B275" s="7" t="s">
        <v>214</v>
      </c>
      <c r="C275" s="9">
        <v>1115756645</v>
      </c>
      <c r="D275" s="9">
        <v>0</v>
      </c>
      <c r="E275" s="9">
        <v>0</v>
      </c>
      <c r="F275" s="9">
        <v>0</v>
      </c>
      <c r="G275" s="9">
        <v>1115756645</v>
      </c>
      <c r="H275" s="9">
        <v>843036361</v>
      </c>
      <c r="I275" s="17">
        <v>0.75557368605230224</v>
      </c>
      <c r="J275" s="7" t="s">
        <v>16</v>
      </c>
      <c r="K275" s="7" t="s">
        <v>215</v>
      </c>
      <c r="L275" s="7" t="s">
        <v>134</v>
      </c>
      <c r="M275" s="5">
        <v>0</v>
      </c>
      <c r="N275" s="7"/>
      <c r="O275" s="5">
        <v>0</v>
      </c>
      <c r="P275" s="9">
        <v>0</v>
      </c>
      <c r="Q275" s="9">
        <v>0</v>
      </c>
    </row>
    <row r="276" spans="1:17" x14ac:dyDescent="0.25">
      <c r="A276" s="5">
        <v>18</v>
      </c>
      <c r="B276" s="7" t="s">
        <v>1216</v>
      </c>
      <c r="C276" s="9">
        <v>449468361</v>
      </c>
      <c r="D276" s="9">
        <v>0</v>
      </c>
      <c r="E276" s="9">
        <v>0</v>
      </c>
      <c r="F276" s="9">
        <v>0</v>
      </c>
      <c r="G276" s="9">
        <v>449468361</v>
      </c>
      <c r="H276" s="9">
        <v>335787886</v>
      </c>
      <c r="I276" s="17">
        <v>0.74707791501257637</v>
      </c>
      <c r="J276" s="7" t="s">
        <v>16</v>
      </c>
      <c r="K276" s="7" t="s">
        <v>1217</v>
      </c>
      <c r="L276" s="7" t="s">
        <v>129</v>
      </c>
      <c r="M276" s="5">
        <v>0</v>
      </c>
      <c r="N276" s="7"/>
      <c r="O276" s="5">
        <v>0</v>
      </c>
      <c r="P276" s="9">
        <v>0</v>
      </c>
      <c r="Q276" s="9">
        <v>0</v>
      </c>
    </row>
    <row r="277" spans="1:17" x14ac:dyDescent="0.25">
      <c r="A277" s="5">
        <v>18</v>
      </c>
      <c r="B277" s="7" t="s">
        <v>1218</v>
      </c>
      <c r="C277" s="9">
        <v>-14230235</v>
      </c>
      <c r="D277" s="9">
        <v>0</v>
      </c>
      <c r="E277" s="9">
        <v>21357761</v>
      </c>
      <c r="F277" s="9">
        <v>0</v>
      </c>
      <c r="G277" s="9">
        <v>7127526</v>
      </c>
      <c r="H277" s="9">
        <v>5414917</v>
      </c>
      <c r="I277" s="17">
        <v>0.75971901049536683</v>
      </c>
      <c r="J277" s="7" t="s">
        <v>31</v>
      </c>
      <c r="K277" s="7" t="s">
        <v>135</v>
      </c>
      <c r="L277" s="7" t="s">
        <v>136</v>
      </c>
      <c r="M277" s="5">
        <v>0</v>
      </c>
      <c r="N277" s="7"/>
      <c r="O277" s="5">
        <v>0</v>
      </c>
      <c r="P277" s="9">
        <v>0</v>
      </c>
      <c r="Q277" s="9">
        <v>0</v>
      </c>
    </row>
    <row r="278" spans="1:17" x14ac:dyDescent="0.25">
      <c r="A278" s="5">
        <v>18</v>
      </c>
      <c r="B278" s="7" t="s">
        <v>1219</v>
      </c>
      <c r="C278" s="9">
        <v>0</v>
      </c>
      <c r="D278" s="9">
        <v>0</v>
      </c>
      <c r="E278" s="9">
        <v>1900900</v>
      </c>
      <c r="F278" s="9">
        <v>0</v>
      </c>
      <c r="G278" s="9">
        <v>1900900</v>
      </c>
      <c r="H278" s="9">
        <v>0</v>
      </c>
      <c r="I278" s="17">
        <v>0</v>
      </c>
      <c r="J278" s="7" t="s">
        <v>16</v>
      </c>
      <c r="K278" s="7" t="s">
        <v>1220</v>
      </c>
      <c r="L278" s="7" t="s">
        <v>1221</v>
      </c>
      <c r="M278" s="5">
        <v>0</v>
      </c>
      <c r="N278" s="7"/>
      <c r="O278" s="5">
        <v>0</v>
      </c>
      <c r="P278" s="9">
        <v>0</v>
      </c>
      <c r="Q278" s="9">
        <v>0</v>
      </c>
    </row>
    <row r="279" spans="1:17" x14ac:dyDescent="0.25">
      <c r="A279" s="5">
        <v>18</v>
      </c>
      <c r="B279" s="7" t="s">
        <v>1222</v>
      </c>
      <c r="C279" s="9">
        <v>-19856619</v>
      </c>
      <c r="D279" s="9">
        <v>0</v>
      </c>
      <c r="E279" s="9">
        <v>79707889</v>
      </c>
      <c r="F279" s="9">
        <v>0</v>
      </c>
      <c r="G279" s="9">
        <v>59851270</v>
      </c>
      <c r="H279" s="9">
        <v>47601789</v>
      </c>
      <c r="I279" s="17">
        <v>0.79533465204664833</v>
      </c>
      <c r="J279" s="7" t="s">
        <v>16</v>
      </c>
      <c r="K279" s="7" t="s">
        <v>1223</v>
      </c>
      <c r="L279" s="7" t="s">
        <v>1224</v>
      </c>
      <c r="M279" s="5">
        <v>0</v>
      </c>
      <c r="N279" s="7"/>
      <c r="O279" s="5">
        <v>0</v>
      </c>
      <c r="P279" s="9">
        <v>0</v>
      </c>
      <c r="Q279" s="9">
        <v>0</v>
      </c>
    </row>
    <row r="280" spans="1:17" x14ac:dyDescent="0.25">
      <c r="A280" s="5">
        <v>18</v>
      </c>
      <c r="B280" s="7" t="s">
        <v>1225</v>
      </c>
      <c r="C280" s="9">
        <v>-128583797</v>
      </c>
      <c r="D280" s="9">
        <v>0</v>
      </c>
      <c r="E280" s="9">
        <v>137449311</v>
      </c>
      <c r="F280" s="9">
        <v>0</v>
      </c>
      <c r="G280" s="9">
        <v>8865514</v>
      </c>
      <c r="H280" s="9">
        <v>7051050</v>
      </c>
      <c r="I280" s="17">
        <v>0.79533459650506444</v>
      </c>
      <c r="J280" s="7" t="s">
        <v>16</v>
      </c>
      <c r="K280" s="7" t="s">
        <v>1226</v>
      </c>
      <c r="L280" s="7" t="s">
        <v>1227</v>
      </c>
      <c r="M280" s="5">
        <v>1</v>
      </c>
      <c r="N280" s="7" t="s">
        <v>170</v>
      </c>
      <c r="O280" s="28">
        <v>1</v>
      </c>
      <c r="P280" s="9">
        <v>-7051050</v>
      </c>
      <c r="Q280" s="9">
        <v>0</v>
      </c>
    </row>
    <row r="281" spans="1:17" x14ac:dyDescent="0.25">
      <c r="A281" s="5">
        <v>18</v>
      </c>
      <c r="B281" s="7" t="s">
        <v>1228</v>
      </c>
      <c r="C281" s="9">
        <v>0</v>
      </c>
      <c r="D281" s="9">
        <v>873071897</v>
      </c>
      <c r="E281" s="9">
        <v>0</v>
      </c>
      <c r="F281" s="9">
        <v>0</v>
      </c>
      <c r="G281" s="9">
        <v>873071897</v>
      </c>
      <c r="H281" s="9">
        <v>663288989</v>
      </c>
      <c r="I281" s="17">
        <v>0.75971863403135054</v>
      </c>
      <c r="J281" s="7" t="s">
        <v>31</v>
      </c>
      <c r="K281" s="7" t="s">
        <v>1229</v>
      </c>
      <c r="L281" s="7" t="s">
        <v>1230</v>
      </c>
      <c r="M281" s="5">
        <v>1</v>
      </c>
      <c r="N281" s="7"/>
      <c r="O281" s="5">
        <v>0</v>
      </c>
      <c r="P281" s="9">
        <v>0</v>
      </c>
      <c r="Q281" s="9">
        <v>0</v>
      </c>
    </row>
    <row r="282" spans="1:17" x14ac:dyDescent="0.25">
      <c r="A282" s="5">
        <v>18</v>
      </c>
      <c r="B282" s="7" t="s">
        <v>1231</v>
      </c>
      <c r="C282" s="9">
        <v>0</v>
      </c>
      <c r="D282" s="9">
        <v>1792865717</v>
      </c>
      <c r="E282" s="9">
        <v>0</v>
      </c>
      <c r="F282" s="9">
        <v>0</v>
      </c>
      <c r="G282" s="9">
        <v>1792865717</v>
      </c>
      <c r="H282" s="9">
        <v>1362073493</v>
      </c>
      <c r="I282" s="17">
        <v>0.75971863374082238</v>
      </c>
      <c r="J282" s="7" t="s">
        <v>31</v>
      </c>
      <c r="K282" s="7" t="s">
        <v>1232</v>
      </c>
      <c r="L282" s="7" t="s">
        <v>1233</v>
      </c>
      <c r="M282" s="5">
        <v>0</v>
      </c>
      <c r="N282" s="7"/>
      <c r="O282" s="5">
        <v>0</v>
      </c>
      <c r="P282" s="9">
        <v>0</v>
      </c>
      <c r="Q282" s="9">
        <v>0</v>
      </c>
    </row>
    <row r="283" spans="1:17" x14ac:dyDescent="0.25">
      <c r="A283" s="5">
        <v>18</v>
      </c>
      <c r="B283" s="7" t="s">
        <v>1234</v>
      </c>
      <c r="C283" s="9">
        <v>0</v>
      </c>
      <c r="D283" s="9">
        <v>436884621</v>
      </c>
      <c r="E283" s="9">
        <v>0</v>
      </c>
      <c r="F283" s="9">
        <v>0</v>
      </c>
      <c r="G283" s="9">
        <v>436884621</v>
      </c>
      <c r="H283" s="9">
        <v>331909387</v>
      </c>
      <c r="I283" s="17">
        <v>0.75971863289735708</v>
      </c>
      <c r="J283" s="7" t="s">
        <v>31</v>
      </c>
      <c r="K283" s="7" t="s">
        <v>1235</v>
      </c>
      <c r="L283" s="7" t="s">
        <v>1233</v>
      </c>
      <c r="M283" s="5">
        <v>0</v>
      </c>
      <c r="N283" s="7"/>
      <c r="O283" s="5">
        <v>0</v>
      </c>
      <c r="P283" s="9">
        <v>0</v>
      </c>
      <c r="Q283" s="9">
        <v>0</v>
      </c>
    </row>
    <row r="284" spans="1:17" x14ac:dyDescent="0.25">
      <c r="A284" s="5">
        <v>18</v>
      </c>
      <c r="B284" s="7" t="s">
        <v>1236</v>
      </c>
      <c r="C284" s="9">
        <v>-1156251</v>
      </c>
      <c r="D284" s="9">
        <v>910031019</v>
      </c>
      <c r="E284" s="9">
        <v>1171282</v>
      </c>
      <c r="F284" s="9">
        <v>0</v>
      </c>
      <c r="G284" s="9">
        <v>910046050</v>
      </c>
      <c r="H284" s="9">
        <v>691378941</v>
      </c>
      <c r="I284" s="17">
        <v>0.75971863291972974</v>
      </c>
      <c r="J284" s="7" t="s">
        <v>16</v>
      </c>
      <c r="K284" s="7" t="s">
        <v>1237</v>
      </c>
      <c r="L284" s="7" t="s">
        <v>1233</v>
      </c>
      <c r="M284" s="5">
        <v>0</v>
      </c>
      <c r="N284" s="7"/>
      <c r="O284" s="5">
        <v>0</v>
      </c>
      <c r="P284" s="9">
        <v>0</v>
      </c>
      <c r="Q284" s="9">
        <v>0</v>
      </c>
    </row>
    <row r="285" spans="1:17" x14ac:dyDescent="0.25">
      <c r="A285" s="5">
        <v>18</v>
      </c>
      <c r="B285" s="7" t="s">
        <v>1238</v>
      </c>
      <c r="C285" s="9">
        <v>0</v>
      </c>
      <c r="D285" s="9">
        <v>167362026</v>
      </c>
      <c r="E285" s="9">
        <v>0</v>
      </c>
      <c r="F285" s="9">
        <v>0</v>
      </c>
      <c r="G285" s="9">
        <v>167362026</v>
      </c>
      <c r="H285" s="9">
        <v>127148050</v>
      </c>
      <c r="I285" s="17">
        <v>0.7597186353372658</v>
      </c>
      <c r="J285" s="7" t="s">
        <v>31</v>
      </c>
      <c r="K285" s="7" t="s">
        <v>1239</v>
      </c>
      <c r="L285" s="7" t="s">
        <v>1233</v>
      </c>
      <c r="M285" s="5">
        <v>0</v>
      </c>
      <c r="N285" s="7"/>
      <c r="O285" s="5">
        <v>0</v>
      </c>
      <c r="P285" s="9">
        <v>0</v>
      </c>
      <c r="Q285" s="9">
        <v>0</v>
      </c>
    </row>
    <row r="286" spans="1:17" x14ac:dyDescent="0.25">
      <c r="A286" s="5">
        <v>18</v>
      </c>
      <c r="B286" s="7" t="s">
        <v>1240</v>
      </c>
      <c r="C286" s="9">
        <v>0</v>
      </c>
      <c r="D286" s="9">
        <v>541137219</v>
      </c>
      <c r="E286" s="9">
        <v>0</v>
      </c>
      <c r="F286" s="9">
        <v>0</v>
      </c>
      <c r="G286" s="9">
        <v>541137219</v>
      </c>
      <c r="H286" s="9">
        <v>411112030</v>
      </c>
      <c r="I286" s="17">
        <v>0.75971863617091173</v>
      </c>
      <c r="J286" s="7" t="s">
        <v>31</v>
      </c>
      <c r="K286" s="7" t="s">
        <v>1241</v>
      </c>
      <c r="L286" s="7" t="s">
        <v>1233</v>
      </c>
      <c r="M286" s="5">
        <v>0</v>
      </c>
      <c r="N286" s="7"/>
      <c r="O286" s="5">
        <v>0</v>
      </c>
      <c r="P286" s="9">
        <v>0</v>
      </c>
      <c r="Q286" s="9">
        <v>0</v>
      </c>
    </row>
    <row r="287" spans="1:17" x14ac:dyDescent="0.25">
      <c r="A287" s="5">
        <v>18</v>
      </c>
      <c r="B287" s="7" t="s">
        <v>1242</v>
      </c>
      <c r="C287" s="9">
        <v>0</v>
      </c>
      <c r="D287" s="9">
        <v>914215073</v>
      </c>
      <c r="E287" s="9">
        <v>0</v>
      </c>
      <c r="F287" s="9">
        <v>0</v>
      </c>
      <c r="G287" s="9">
        <v>914215073</v>
      </c>
      <c r="H287" s="9">
        <v>694546227</v>
      </c>
      <c r="I287" s="17">
        <v>0.75971863461061095</v>
      </c>
      <c r="J287" s="7" t="s">
        <v>31</v>
      </c>
      <c r="K287" s="7" t="s">
        <v>1243</v>
      </c>
      <c r="L287" s="7" t="s">
        <v>1233</v>
      </c>
      <c r="M287" s="5">
        <v>0</v>
      </c>
      <c r="N287" s="7"/>
      <c r="O287" s="5">
        <v>0</v>
      </c>
      <c r="P287" s="9">
        <v>0</v>
      </c>
      <c r="Q287" s="9">
        <v>0</v>
      </c>
    </row>
    <row r="288" spans="1:17" x14ac:dyDescent="0.25">
      <c r="A288" s="5">
        <v>18</v>
      </c>
      <c r="B288" s="7" t="s">
        <v>1244</v>
      </c>
      <c r="C288" s="9">
        <v>0</v>
      </c>
      <c r="D288" s="9">
        <v>458850899</v>
      </c>
      <c r="E288" s="9">
        <v>0</v>
      </c>
      <c r="F288" s="9">
        <v>0</v>
      </c>
      <c r="G288" s="9">
        <v>458850899</v>
      </c>
      <c r="H288" s="9">
        <v>348597577</v>
      </c>
      <c r="I288" s="17">
        <v>0.75971863138923479</v>
      </c>
      <c r="J288" s="7" t="s">
        <v>31</v>
      </c>
      <c r="K288" s="7" t="s">
        <v>1245</v>
      </c>
      <c r="L288" s="7" t="s">
        <v>1233</v>
      </c>
      <c r="M288" s="5">
        <v>0</v>
      </c>
      <c r="N288" s="7"/>
      <c r="O288" s="5">
        <v>0</v>
      </c>
      <c r="P288" s="9">
        <v>0</v>
      </c>
      <c r="Q288" s="9">
        <v>0</v>
      </c>
    </row>
    <row r="289" spans="1:17" x14ac:dyDescent="0.25">
      <c r="A289" s="5">
        <v>18</v>
      </c>
      <c r="B289" s="7" t="s">
        <v>1246</v>
      </c>
      <c r="C289" s="9">
        <v>0</v>
      </c>
      <c r="D289" s="9">
        <v>374123860</v>
      </c>
      <c r="E289" s="9">
        <v>0</v>
      </c>
      <c r="F289" s="9">
        <v>0</v>
      </c>
      <c r="G289" s="9">
        <v>374123860</v>
      </c>
      <c r="H289" s="9">
        <v>284228869</v>
      </c>
      <c r="I289" s="17">
        <v>0.75971863703106235</v>
      </c>
      <c r="J289" s="7" t="s">
        <v>31</v>
      </c>
      <c r="K289" s="7" t="s">
        <v>1247</v>
      </c>
      <c r="L289" s="7" t="s">
        <v>1233</v>
      </c>
      <c r="M289" s="5">
        <v>0</v>
      </c>
      <c r="N289" s="7"/>
      <c r="O289" s="5">
        <v>0</v>
      </c>
      <c r="P289" s="9">
        <v>0</v>
      </c>
      <c r="Q289" s="9">
        <v>0</v>
      </c>
    </row>
    <row r="290" spans="1:17" x14ac:dyDescent="0.25">
      <c r="A290" s="5">
        <v>18</v>
      </c>
      <c r="B290" s="7" t="s">
        <v>1248</v>
      </c>
      <c r="C290" s="9">
        <v>0</v>
      </c>
      <c r="D290" s="9">
        <v>695598417</v>
      </c>
      <c r="E290" s="9">
        <v>0</v>
      </c>
      <c r="F290" s="9">
        <v>0</v>
      </c>
      <c r="G290" s="9">
        <v>695598417</v>
      </c>
      <c r="H290" s="9">
        <v>528459080</v>
      </c>
      <c r="I290" s="17">
        <v>0.75971863518487559</v>
      </c>
      <c r="J290" s="7" t="s">
        <v>31</v>
      </c>
      <c r="K290" s="7" t="s">
        <v>1249</v>
      </c>
      <c r="L290" s="7" t="s">
        <v>1233</v>
      </c>
      <c r="M290" s="5">
        <v>0</v>
      </c>
      <c r="N290" s="7"/>
      <c r="O290" s="5">
        <v>0</v>
      </c>
      <c r="P290" s="9">
        <v>0</v>
      </c>
      <c r="Q290" s="9">
        <v>0</v>
      </c>
    </row>
    <row r="291" spans="1:17" x14ac:dyDescent="0.25">
      <c r="A291" s="5">
        <v>18</v>
      </c>
      <c r="B291" s="7" t="s">
        <v>1250</v>
      </c>
      <c r="C291" s="9">
        <v>-5690</v>
      </c>
      <c r="D291" s="9">
        <v>0</v>
      </c>
      <c r="E291" s="9">
        <v>48297192</v>
      </c>
      <c r="F291" s="9">
        <v>0</v>
      </c>
      <c r="G291" s="9">
        <v>48291502</v>
      </c>
      <c r="H291" s="9">
        <v>40878225</v>
      </c>
      <c r="I291" s="17">
        <v>0.8464889951031136</v>
      </c>
      <c r="J291" s="7" t="s">
        <v>16</v>
      </c>
      <c r="K291" s="7" t="s">
        <v>1251</v>
      </c>
      <c r="L291" s="7" t="s">
        <v>1252</v>
      </c>
      <c r="M291" s="5">
        <v>1</v>
      </c>
      <c r="N291" s="7" t="s">
        <v>834</v>
      </c>
      <c r="O291" s="28">
        <v>1</v>
      </c>
      <c r="P291" s="9">
        <v>-40878225</v>
      </c>
      <c r="Q291" s="9">
        <v>0</v>
      </c>
    </row>
    <row r="292" spans="1:17" x14ac:dyDescent="0.25">
      <c r="A292" s="5">
        <v>18</v>
      </c>
      <c r="B292" s="7" t="s">
        <v>1253</v>
      </c>
      <c r="C292" s="9">
        <v>-8656794</v>
      </c>
      <c r="D292" s="9">
        <v>0</v>
      </c>
      <c r="E292" s="9">
        <v>8656794</v>
      </c>
      <c r="F292" s="9">
        <v>0</v>
      </c>
      <c r="G292" s="9">
        <v>0</v>
      </c>
      <c r="H292" s="9">
        <v>0</v>
      </c>
      <c r="I292" s="17">
        <v>0</v>
      </c>
      <c r="J292" s="7" t="s">
        <v>16</v>
      </c>
      <c r="K292" s="7" t="s">
        <v>1254</v>
      </c>
      <c r="L292" s="7" t="s">
        <v>1233</v>
      </c>
      <c r="M292" s="5">
        <v>0</v>
      </c>
      <c r="N292" s="7"/>
      <c r="O292" s="5">
        <v>0</v>
      </c>
      <c r="P292" s="9">
        <v>0</v>
      </c>
      <c r="Q292" s="9">
        <v>0</v>
      </c>
    </row>
    <row r="293" spans="1:17" x14ac:dyDescent="0.25">
      <c r="A293" s="5">
        <v>18</v>
      </c>
      <c r="B293" s="7" t="s">
        <v>1255</v>
      </c>
      <c r="C293" s="9">
        <v>1950463</v>
      </c>
      <c r="D293" s="9">
        <v>0</v>
      </c>
      <c r="E293" s="9">
        <v>0</v>
      </c>
      <c r="F293" s="9">
        <v>0</v>
      </c>
      <c r="G293" s="9">
        <v>1950463</v>
      </c>
      <c r="H293" s="9">
        <v>1651045</v>
      </c>
      <c r="I293" s="17">
        <v>0.84648875677211</v>
      </c>
      <c r="J293" s="7" t="s">
        <v>16</v>
      </c>
      <c r="K293" s="7" t="s">
        <v>1256</v>
      </c>
      <c r="L293" s="7" t="s">
        <v>1257</v>
      </c>
      <c r="M293" s="5">
        <v>0</v>
      </c>
      <c r="N293" s="7"/>
      <c r="O293" s="5">
        <v>0</v>
      </c>
      <c r="P293" s="9">
        <v>0</v>
      </c>
      <c r="Q293" s="9">
        <v>0</v>
      </c>
    </row>
    <row r="294" spans="1:17" x14ac:dyDescent="0.25">
      <c r="A294" s="5">
        <v>18</v>
      </c>
      <c r="B294" s="7" t="s">
        <v>1258</v>
      </c>
      <c r="C294" s="9">
        <v>-638819</v>
      </c>
      <c r="D294" s="9">
        <v>0</v>
      </c>
      <c r="E294" s="9">
        <v>638819</v>
      </c>
      <c r="F294" s="9">
        <v>0</v>
      </c>
      <c r="G294" s="9">
        <v>0</v>
      </c>
      <c r="H294" s="9">
        <v>0</v>
      </c>
      <c r="I294" s="17">
        <v>0</v>
      </c>
      <c r="J294" s="7" t="s">
        <v>16</v>
      </c>
      <c r="K294" s="7" t="s">
        <v>1259</v>
      </c>
      <c r="L294" s="7" t="s">
        <v>1260</v>
      </c>
      <c r="M294" s="5">
        <v>0</v>
      </c>
      <c r="N294" s="7"/>
      <c r="O294" s="5">
        <v>0</v>
      </c>
      <c r="P294" s="9">
        <v>0</v>
      </c>
      <c r="Q294" s="9">
        <v>0</v>
      </c>
    </row>
    <row r="295" spans="1:17" x14ac:dyDescent="0.25">
      <c r="A295" s="5">
        <v>18</v>
      </c>
      <c r="B295" s="7" t="s">
        <v>1261</v>
      </c>
      <c r="C295" s="9">
        <v>0</v>
      </c>
      <c r="D295" s="9">
        <v>0</v>
      </c>
      <c r="E295" s="9">
        <v>0</v>
      </c>
      <c r="F295" s="9">
        <v>0</v>
      </c>
      <c r="G295" s="9">
        <v>0</v>
      </c>
      <c r="H295" s="9">
        <v>0</v>
      </c>
      <c r="I295" s="17">
        <v>0</v>
      </c>
      <c r="J295" s="7" t="s">
        <v>16</v>
      </c>
      <c r="K295" s="7" t="s">
        <v>1262</v>
      </c>
      <c r="L295" s="7" t="s">
        <v>1263</v>
      </c>
      <c r="M295" s="5">
        <v>0</v>
      </c>
      <c r="N295" s="7"/>
      <c r="O295" s="5">
        <v>0</v>
      </c>
      <c r="P295" s="9">
        <v>0</v>
      </c>
      <c r="Q295" s="9">
        <v>0</v>
      </c>
    </row>
    <row r="296" spans="1:17" x14ac:dyDescent="0.25">
      <c r="A296" s="5">
        <v>18</v>
      </c>
      <c r="B296" s="7" t="s">
        <v>1264</v>
      </c>
      <c r="C296" s="9">
        <v>-73808076</v>
      </c>
      <c r="D296" s="9">
        <v>2408022470</v>
      </c>
      <c r="E296" s="9">
        <v>0</v>
      </c>
      <c r="F296" s="9">
        <v>0</v>
      </c>
      <c r="G296" s="9">
        <v>2334214394</v>
      </c>
      <c r="H296" s="9">
        <v>1856481609</v>
      </c>
      <c r="I296" s="17">
        <v>0.79533465896363587</v>
      </c>
      <c r="J296" s="7" t="s">
        <v>16</v>
      </c>
      <c r="K296" s="7" t="s">
        <v>1265</v>
      </c>
      <c r="L296" s="7" t="s">
        <v>1266</v>
      </c>
      <c r="M296" s="5">
        <v>0</v>
      </c>
      <c r="N296" s="7"/>
      <c r="O296" s="5">
        <v>0</v>
      </c>
      <c r="P296" s="9">
        <v>0</v>
      </c>
      <c r="Q296" s="9">
        <v>0</v>
      </c>
    </row>
    <row r="297" spans="1:17" x14ac:dyDescent="0.25">
      <c r="A297" s="5">
        <v>18</v>
      </c>
      <c r="B297" s="7" t="s">
        <v>1267</v>
      </c>
      <c r="C297" s="9">
        <v>407058581</v>
      </c>
      <c r="D297" s="9">
        <v>2527177050</v>
      </c>
      <c r="E297" s="9">
        <v>8478295</v>
      </c>
      <c r="F297" s="9">
        <v>0</v>
      </c>
      <c r="G297" s="9">
        <v>2942713926</v>
      </c>
      <c r="H297" s="9">
        <v>2782487204</v>
      </c>
      <c r="I297" s="17">
        <v>0.94555137671238243</v>
      </c>
      <c r="J297" s="7" t="s">
        <v>31</v>
      </c>
      <c r="K297" s="7" t="s">
        <v>1268</v>
      </c>
      <c r="L297" s="7" t="s">
        <v>1269</v>
      </c>
      <c r="M297" s="5">
        <v>0</v>
      </c>
      <c r="N297" s="7"/>
      <c r="O297" s="5">
        <v>0</v>
      </c>
      <c r="P297" s="9">
        <v>0</v>
      </c>
      <c r="Q297" s="9">
        <v>0</v>
      </c>
    </row>
    <row r="298" spans="1:17" x14ac:dyDescent="0.25">
      <c r="A298" s="5">
        <v>18</v>
      </c>
      <c r="B298" s="7" t="s">
        <v>1270</v>
      </c>
      <c r="C298" s="9">
        <v>36638739</v>
      </c>
      <c r="D298" s="9">
        <v>-36212510</v>
      </c>
      <c r="E298" s="9">
        <v>0</v>
      </c>
      <c r="F298" s="9">
        <v>0</v>
      </c>
      <c r="G298" s="9">
        <v>426229</v>
      </c>
      <c r="H298" s="9">
        <v>338993</v>
      </c>
      <c r="I298" s="17">
        <v>0.79533067904811727</v>
      </c>
      <c r="J298" s="7" t="s">
        <v>31</v>
      </c>
      <c r="K298" s="7" t="s">
        <v>1271</v>
      </c>
      <c r="L298" s="7" t="s">
        <v>1272</v>
      </c>
      <c r="M298" s="5">
        <v>0</v>
      </c>
      <c r="N298" s="7"/>
      <c r="O298" s="5">
        <v>0</v>
      </c>
      <c r="P298" s="9">
        <v>0</v>
      </c>
      <c r="Q298" s="9">
        <v>0</v>
      </c>
    </row>
    <row r="299" spans="1:17" x14ac:dyDescent="0.25">
      <c r="A299" s="5">
        <v>18</v>
      </c>
      <c r="B299" s="7" t="s">
        <v>1273</v>
      </c>
      <c r="C299" s="9">
        <v>610044103</v>
      </c>
      <c r="D299" s="9">
        <v>770081567</v>
      </c>
      <c r="E299" s="9">
        <v>240383640</v>
      </c>
      <c r="F299" s="9">
        <v>0</v>
      </c>
      <c r="G299" s="9">
        <v>1620509310</v>
      </c>
      <c r="H299" s="9">
        <v>1288847222</v>
      </c>
      <c r="I299" s="17">
        <v>0.79533466055804392</v>
      </c>
      <c r="J299" s="7" t="s">
        <v>16</v>
      </c>
      <c r="K299" s="7" t="s">
        <v>1274</v>
      </c>
      <c r="L299" s="7" t="s">
        <v>1275</v>
      </c>
      <c r="M299" s="5">
        <v>0</v>
      </c>
      <c r="N299" s="7"/>
      <c r="O299" s="5">
        <v>0</v>
      </c>
      <c r="P299" s="9">
        <v>0</v>
      </c>
      <c r="Q299" s="9">
        <v>0</v>
      </c>
    </row>
    <row r="300" spans="1:17" x14ac:dyDescent="0.25">
      <c r="A300" s="5">
        <v>18</v>
      </c>
      <c r="B300" s="7" t="s">
        <v>1276</v>
      </c>
      <c r="C300" s="9">
        <v>59425181</v>
      </c>
      <c r="D300" s="9">
        <v>0</v>
      </c>
      <c r="E300" s="9">
        <v>158361926</v>
      </c>
      <c r="F300" s="9">
        <v>0</v>
      </c>
      <c r="G300" s="9">
        <v>217787107</v>
      </c>
      <c r="H300" s="9">
        <v>173213637</v>
      </c>
      <c r="I300" s="17">
        <v>0.79533467056890561</v>
      </c>
      <c r="J300" s="7" t="s">
        <v>31</v>
      </c>
      <c r="K300" s="7" t="s">
        <v>1274</v>
      </c>
      <c r="L300" s="7" t="s">
        <v>930</v>
      </c>
      <c r="M300" s="5">
        <v>0</v>
      </c>
      <c r="N300" s="7"/>
      <c r="O300" s="5">
        <v>0</v>
      </c>
      <c r="P300" s="9">
        <v>0</v>
      </c>
      <c r="Q300" s="9">
        <v>0</v>
      </c>
    </row>
    <row r="301" spans="1:17" x14ac:dyDescent="0.25">
      <c r="A301" s="5">
        <v>18</v>
      </c>
      <c r="B301" s="7" t="s">
        <v>1277</v>
      </c>
      <c r="C301" s="9">
        <v>-656625438</v>
      </c>
      <c r="D301" s="9">
        <v>1114370664</v>
      </c>
      <c r="E301" s="9">
        <v>0</v>
      </c>
      <c r="F301" s="9">
        <v>0</v>
      </c>
      <c r="G301" s="9">
        <v>457745226</v>
      </c>
      <c r="H301" s="9">
        <v>364060643</v>
      </c>
      <c r="I301" s="17">
        <v>0.79533465849843732</v>
      </c>
      <c r="J301" s="7" t="s">
        <v>16</v>
      </c>
      <c r="K301" s="7" t="s">
        <v>1278</v>
      </c>
      <c r="L301" s="7" t="s">
        <v>1279</v>
      </c>
      <c r="M301" s="5">
        <v>0</v>
      </c>
      <c r="N301" s="7"/>
      <c r="O301" s="5">
        <v>0</v>
      </c>
      <c r="P301" s="9">
        <v>0</v>
      </c>
      <c r="Q301" s="9">
        <v>0</v>
      </c>
    </row>
    <row r="302" spans="1:17" x14ac:dyDescent="0.25">
      <c r="A302" s="5">
        <v>18</v>
      </c>
      <c r="B302" s="7" t="s">
        <v>1280</v>
      </c>
      <c r="C302" s="9">
        <v>0</v>
      </c>
      <c r="D302" s="9">
        <v>0</v>
      </c>
      <c r="E302" s="9">
        <v>0</v>
      </c>
      <c r="F302" s="9">
        <v>0</v>
      </c>
      <c r="G302" s="9">
        <v>0</v>
      </c>
      <c r="H302" s="9">
        <v>0</v>
      </c>
      <c r="I302" s="17">
        <v>0</v>
      </c>
      <c r="J302" s="7" t="s">
        <v>31</v>
      </c>
      <c r="K302" s="7" t="s">
        <v>1281</v>
      </c>
      <c r="L302" s="7" t="s">
        <v>1282</v>
      </c>
      <c r="M302" s="5">
        <v>0</v>
      </c>
      <c r="N302" s="7"/>
      <c r="O302" s="5">
        <v>0</v>
      </c>
      <c r="P302" s="9">
        <v>0</v>
      </c>
      <c r="Q302" s="9">
        <v>0</v>
      </c>
    </row>
    <row r="303" spans="1:17" x14ac:dyDescent="0.25">
      <c r="A303" s="5">
        <v>18</v>
      </c>
      <c r="B303" s="7" t="s">
        <v>1283</v>
      </c>
      <c r="C303" s="9">
        <v>33782</v>
      </c>
      <c r="D303" s="9">
        <v>0</v>
      </c>
      <c r="E303" s="9">
        <v>326876</v>
      </c>
      <c r="F303" s="9">
        <v>0</v>
      </c>
      <c r="G303" s="9">
        <v>360658</v>
      </c>
      <c r="H303" s="9">
        <v>360437</v>
      </c>
      <c r="I303" s="17">
        <v>0.99938723111645933</v>
      </c>
      <c r="J303" s="7" t="s">
        <v>16</v>
      </c>
      <c r="K303" s="7" t="s">
        <v>1284</v>
      </c>
      <c r="L303" s="7" t="s">
        <v>1285</v>
      </c>
      <c r="M303" s="5">
        <v>0</v>
      </c>
      <c r="N303" s="7"/>
      <c r="O303" s="5">
        <v>0</v>
      </c>
      <c r="P303" s="9">
        <v>0</v>
      </c>
      <c r="Q303" s="9">
        <v>0</v>
      </c>
    </row>
    <row r="304" spans="1:17" x14ac:dyDescent="0.25">
      <c r="A304" s="5">
        <v>18</v>
      </c>
      <c r="B304" s="7" t="s">
        <v>1286</v>
      </c>
      <c r="C304" s="9">
        <v>660243</v>
      </c>
      <c r="D304" s="9">
        <v>0</v>
      </c>
      <c r="E304" s="9">
        <v>0</v>
      </c>
      <c r="F304" s="9">
        <v>0</v>
      </c>
      <c r="G304" s="9">
        <v>660243</v>
      </c>
      <c r="H304" s="9">
        <v>0</v>
      </c>
      <c r="I304" s="17">
        <v>0</v>
      </c>
      <c r="J304" s="7" t="s">
        <v>16</v>
      </c>
      <c r="K304" s="7" t="s">
        <v>1287</v>
      </c>
      <c r="L304" s="7" t="s">
        <v>1288</v>
      </c>
      <c r="M304" s="5">
        <v>0</v>
      </c>
      <c r="N304" s="7"/>
      <c r="O304" s="5">
        <v>0</v>
      </c>
      <c r="P304" s="9">
        <v>0</v>
      </c>
      <c r="Q304" s="9">
        <v>0</v>
      </c>
    </row>
    <row r="305" spans="1:17" x14ac:dyDescent="0.25">
      <c r="A305" s="5">
        <v>18</v>
      </c>
      <c r="B305" s="7" t="s">
        <v>1289</v>
      </c>
      <c r="C305" s="9">
        <v>852509</v>
      </c>
      <c r="D305" s="9">
        <v>0</v>
      </c>
      <c r="E305" s="9">
        <v>0</v>
      </c>
      <c r="F305" s="9">
        <v>0</v>
      </c>
      <c r="G305" s="9">
        <v>852509</v>
      </c>
      <c r="H305" s="9">
        <v>0</v>
      </c>
      <c r="I305" s="17">
        <v>0</v>
      </c>
      <c r="J305" s="7" t="s">
        <v>16</v>
      </c>
      <c r="K305" s="7" t="s">
        <v>1290</v>
      </c>
      <c r="L305" s="7" t="s">
        <v>1291</v>
      </c>
      <c r="M305" s="5">
        <v>0</v>
      </c>
      <c r="N305" s="7"/>
      <c r="O305" s="5">
        <v>0</v>
      </c>
      <c r="P305" s="9">
        <v>0</v>
      </c>
      <c r="Q305" s="9">
        <v>0</v>
      </c>
    </row>
    <row r="306" spans="1:17" x14ac:dyDescent="0.25">
      <c r="A306" s="5">
        <v>18</v>
      </c>
      <c r="B306" s="7" t="s">
        <v>1292</v>
      </c>
      <c r="C306" s="9">
        <v>-269305275</v>
      </c>
      <c r="D306" s="9">
        <v>0</v>
      </c>
      <c r="E306" s="9">
        <v>269305275</v>
      </c>
      <c r="F306" s="9">
        <v>0</v>
      </c>
      <c r="G306" s="9">
        <v>0</v>
      </c>
      <c r="H306" s="9">
        <v>0</v>
      </c>
      <c r="I306" s="17">
        <v>0</v>
      </c>
      <c r="J306" s="7" t="s">
        <v>16</v>
      </c>
      <c r="K306" s="7" t="s">
        <v>1293</v>
      </c>
      <c r="L306" s="7" t="s">
        <v>1294</v>
      </c>
      <c r="M306" s="5">
        <v>0</v>
      </c>
      <c r="N306" s="7"/>
      <c r="O306" s="5">
        <v>0</v>
      </c>
      <c r="P306" s="9">
        <v>0</v>
      </c>
      <c r="Q306" s="9">
        <v>0</v>
      </c>
    </row>
    <row r="307" spans="1:17" x14ac:dyDescent="0.25">
      <c r="A307" s="5">
        <v>18</v>
      </c>
      <c r="B307" s="7" t="s">
        <v>1295</v>
      </c>
      <c r="C307" s="9">
        <v>40270980</v>
      </c>
      <c r="D307" s="9">
        <v>0</v>
      </c>
      <c r="E307" s="9">
        <v>0</v>
      </c>
      <c r="F307" s="9">
        <v>0</v>
      </c>
      <c r="G307" s="9">
        <v>40270980</v>
      </c>
      <c r="H307" s="9">
        <v>0</v>
      </c>
      <c r="I307" s="17">
        <v>0</v>
      </c>
      <c r="J307" s="7" t="s">
        <v>16</v>
      </c>
      <c r="K307" s="7" t="s">
        <v>1296</v>
      </c>
      <c r="L307" s="7" t="s">
        <v>1291</v>
      </c>
      <c r="M307" s="5">
        <v>0</v>
      </c>
      <c r="N307" s="7"/>
      <c r="O307" s="5">
        <v>0</v>
      </c>
      <c r="P307" s="9">
        <v>0</v>
      </c>
      <c r="Q307" s="9">
        <v>0</v>
      </c>
    </row>
    <row r="308" spans="1:17" x14ac:dyDescent="0.25">
      <c r="A308" s="5">
        <v>18</v>
      </c>
      <c r="B308" s="7" t="s">
        <v>1297</v>
      </c>
      <c r="C308" s="9">
        <v>-156</v>
      </c>
      <c r="D308" s="9">
        <v>0</v>
      </c>
      <c r="E308" s="9">
        <v>0</v>
      </c>
      <c r="F308" s="9">
        <v>0</v>
      </c>
      <c r="G308" s="9">
        <v>-156</v>
      </c>
      <c r="H308" s="9">
        <v>-150</v>
      </c>
      <c r="I308" s="17">
        <v>0.96153846153846156</v>
      </c>
      <c r="J308" s="7" t="s">
        <v>16</v>
      </c>
      <c r="K308" s="7" t="s">
        <v>1298</v>
      </c>
      <c r="L308" s="7" t="s">
        <v>1299</v>
      </c>
      <c r="M308" s="5">
        <v>0</v>
      </c>
      <c r="N308" s="7"/>
      <c r="O308" s="5">
        <v>0</v>
      </c>
      <c r="P308" s="9">
        <v>0</v>
      </c>
      <c r="Q308" s="9">
        <v>0</v>
      </c>
    </row>
    <row r="309" spans="1:17" x14ac:dyDescent="0.25">
      <c r="A309" s="18">
        <v>18</v>
      </c>
      <c r="B309" s="31" t="s">
        <v>1300</v>
      </c>
      <c r="C309" s="32">
        <v>-58</v>
      </c>
      <c r="D309" s="32">
        <v>0</v>
      </c>
      <c r="E309" s="32">
        <v>0</v>
      </c>
      <c r="F309" s="32">
        <v>0</v>
      </c>
      <c r="G309" s="32">
        <v>-58</v>
      </c>
      <c r="H309" s="32">
        <v>-56</v>
      </c>
      <c r="I309" s="33">
        <v>0.96551724137931039</v>
      </c>
      <c r="J309" s="31" t="s">
        <v>16</v>
      </c>
      <c r="K309" s="31" t="s">
        <v>1301</v>
      </c>
      <c r="L309" s="31" t="s">
        <v>1302</v>
      </c>
      <c r="M309" s="18">
        <v>0</v>
      </c>
      <c r="N309" s="31"/>
      <c r="O309" s="18">
        <v>0</v>
      </c>
      <c r="P309" s="9">
        <v>0</v>
      </c>
      <c r="Q309" s="9">
        <v>0</v>
      </c>
    </row>
    <row r="310" spans="1:17" x14ac:dyDescent="0.25">
      <c r="A310" s="5">
        <v>18</v>
      </c>
      <c r="B310" s="7" t="s">
        <v>1303</v>
      </c>
      <c r="C310" s="9">
        <v>-9119</v>
      </c>
      <c r="D310" s="9">
        <v>0</v>
      </c>
      <c r="E310" s="9">
        <v>0</v>
      </c>
      <c r="F310" s="9">
        <v>0</v>
      </c>
      <c r="G310" s="9">
        <v>-9119</v>
      </c>
      <c r="H310" s="9">
        <v>-1915</v>
      </c>
      <c r="I310" s="17">
        <v>0.21000109661147057</v>
      </c>
      <c r="J310" s="7" t="s">
        <v>16</v>
      </c>
      <c r="K310" s="7" t="s">
        <v>1304</v>
      </c>
      <c r="L310" s="7" t="s">
        <v>1305</v>
      </c>
      <c r="M310" s="5">
        <v>0</v>
      </c>
      <c r="N310" s="7"/>
      <c r="O310" s="5">
        <v>0</v>
      </c>
      <c r="P310" s="9">
        <v>0</v>
      </c>
      <c r="Q310" s="9">
        <v>0</v>
      </c>
    </row>
    <row r="311" spans="1:17" x14ac:dyDescent="0.25">
      <c r="A311" s="5">
        <v>18</v>
      </c>
      <c r="B311" s="7" t="s">
        <v>1306</v>
      </c>
      <c r="C311" s="9">
        <v>-199500</v>
      </c>
      <c r="D311" s="9">
        <v>0</v>
      </c>
      <c r="E311" s="9">
        <v>0</v>
      </c>
      <c r="F311" s="9">
        <v>0</v>
      </c>
      <c r="G311" s="9">
        <v>-199500</v>
      </c>
      <c r="H311" s="9">
        <v>0</v>
      </c>
      <c r="I311" s="17">
        <v>0</v>
      </c>
      <c r="J311" s="7" t="s">
        <v>16</v>
      </c>
      <c r="K311" s="7" t="s">
        <v>1307</v>
      </c>
      <c r="L311" s="7" t="s">
        <v>1308</v>
      </c>
      <c r="M311" s="5">
        <v>0</v>
      </c>
      <c r="N311" s="7"/>
      <c r="O311" s="5">
        <v>0</v>
      </c>
      <c r="P311" s="9">
        <v>0</v>
      </c>
      <c r="Q311" s="9">
        <v>0</v>
      </c>
    </row>
    <row r="312" spans="1:17" x14ac:dyDescent="0.25">
      <c r="A312" s="5">
        <v>18</v>
      </c>
      <c r="B312" s="7" t="s">
        <v>1309</v>
      </c>
      <c r="C312" s="9">
        <v>-78546</v>
      </c>
      <c r="D312" s="9">
        <v>0</v>
      </c>
      <c r="E312" s="9">
        <v>0</v>
      </c>
      <c r="F312" s="9">
        <v>0</v>
      </c>
      <c r="G312" s="9">
        <v>-78546</v>
      </c>
      <c r="H312" s="9">
        <v>-62471</v>
      </c>
      <c r="I312" s="17">
        <v>0.79534285641534896</v>
      </c>
      <c r="J312" s="7" t="s">
        <v>16</v>
      </c>
      <c r="K312" s="7" t="s">
        <v>1310</v>
      </c>
      <c r="L312" s="7" t="s">
        <v>1311</v>
      </c>
      <c r="M312" s="5">
        <v>0</v>
      </c>
      <c r="N312" s="7"/>
      <c r="O312" s="5">
        <v>0</v>
      </c>
      <c r="P312" s="9">
        <v>0</v>
      </c>
      <c r="Q312" s="9">
        <v>0</v>
      </c>
    </row>
    <row r="313" spans="1:17" x14ac:dyDescent="0.25">
      <c r="A313" s="5">
        <v>18</v>
      </c>
      <c r="B313" s="7" t="s">
        <v>1312</v>
      </c>
      <c r="C313" s="9">
        <v>-1484147</v>
      </c>
      <c r="D313" s="9">
        <v>0</v>
      </c>
      <c r="E313" s="9">
        <v>0</v>
      </c>
      <c r="F313" s="9">
        <v>0</v>
      </c>
      <c r="G313" s="9">
        <v>-1484147</v>
      </c>
      <c r="H313" s="9">
        <v>-1180394</v>
      </c>
      <c r="I313" s="17">
        <v>0.79533496345038601</v>
      </c>
      <c r="J313" s="7" t="s">
        <v>16</v>
      </c>
      <c r="K313" s="7" t="s">
        <v>1313</v>
      </c>
      <c r="L313" s="7" t="s">
        <v>1314</v>
      </c>
      <c r="M313" s="5">
        <v>0</v>
      </c>
      <c r="N313" s="7"/>
      <c r="O313" s="5">
        <v>0</v>
      </c>
      <c r="P313" s="9">
        <v>0</v>
      </c>
      <c r="Q313" s="9">
        <v>0</v>
      </c>
    </row>
    <row r="314" spans="1:17" x14ac:dyDescent="0.25">
      <c r="A314" s="5">
        <v>18</v>
      </c>
      <c r="B314" s="7" t="s">
        <v>1315</v>
      </c>
      <c r="C314" s="9">
        <v>-612894</v>
      </c>
      <c r="D314" s="9">
        <v>0</v>
      </c>
      <c r="E314" s="9">
        <v>0</v>
      </c>
      <c r="F314" s="9">
        <v>0</v>
      </c>
      <c r="G314" s="9">
        <v>-612894</v>
      </c>
      <c r="H314" s="9">
        <v>-487455</v>
      </c>
      <c r="I314" s="17">
        <v>0.79533328764843514</v>
      </c>
      <c r="J314" s="7" t="s">
        <v>16</v>
      </c>
      <c r="K314" s="7" t="s">
        <v>1316</v>
      </c>
      <c r="L314" s="7" t="s">
        <v>1317</v>
      </c>
      <c r="M314" s="5">
        <v>0</v>
      </c>
      <c r="N314" s="7"/>
      <c r="O314" s="5">
        <v>0</v>
      </c>
      <c r="P314" s="9">
        <v>0</v>
      </c>
      <c r="Q314" s="9">
        <v>0</v>
      </c>
    </row>
    <row r="315" spans="1:17" x14ac:dyDescent="0.25">
      <c r="A315" s="5">
        <v>18</v>
      </c>
      <c r="B315" s="7" t="s">
        <v>1318</v>
      </c>
      <c r="C315" s="9">
        <v>0</v>
      </c>
      <c r="D315" s="9">
        <v>0</v>
      </c>
      <c r="E315" s="9">
        <v>0</v>
      </c>
      <c r="F315" s="9">
        <v>0</v>
      </c>
      <c r="G315" s="9">
        <v>0</v>
      </c>
      <c r="H315" s="9">
        <v>0</v>
      </c>
      <c r="I315" s="17">
        <v>0</v>
      </c>
      <c r="J315" s="7" t="s">
        <v>16</v>
      </c>
      <c r="K315" s="7" t="s">
        <v>1319</v>
      </c>
      <c r="L315" s="7" t="s">
        <v>1320</v>
      </c>
      <c r="M315" s="5">
        <v>0</v>
      </c>
      <c r="N315" s="7"/>
      <c r="O315" s="5">
        <v>0</v>
      </c>
      <c r="P315" s="9">
        <v>0</v>
      </c>
      <c r="Q315" s="9">
        <v>0</v>
      </c>
    </row>
    <row r="316" spans="1:17" x14ac:dyDescent="0.25">
      <c r="A316" s="5">
        <v>22</v>
      </c>
      <c r="B316" s="7" t="s">
        <v>1321</v>
      </c>
      <c r="C316" s="9">
        <v>0</v>
      </c>
      <c r="D316" s="9">
        <v>0</v>
      </c>
      <c r="E316" s="9">
        <v>5340741639</v>
      </c>
      <c r="F316" s="9">
        <v>0</v>
      </c>
      <c r="G316" s="9">
        <v>5340741639</v>
      </c>
      <c r="H316" s="9">
        <v>5328457930</v>
      </c>
      <c r="I316" s="17">
        <v>0.99769999939515885</v>
      </c>
      <c r="J316" s="7" t="s">
        <v>227</v>
      </c>
      <c r="K316" s="7" t="s">
        <v>1322</v>
      </c>
      <c r="L316" s="7" t="s">
        <v>1323</v>
      </c>
      <c r="M316" s="5">
        <v>0</v>
      </c>
      <c r="N316" s="7"/>
      <c r="O316" s="5">
        <v>0</v>
      </c>
      <c r="P316" s="9">
        <v>0</v>
      </c>
      <c r="Q316" s="9">
        <v>0</v>
      </c>
    </row>
    <row r="317" spans="1:17" x14ac:dyDescent="0.25">
      <c r="A317" s="5">
        <v>22</v>
      </c>
      <c r="B317" s="7" t="s">
        <v>1324</v>
      </c>
      <c r="C317" s="9">
        <v>0</v>
      </c>
      <c r="D317" s="9">
        <v>0</v>
      </c>
      <c r="E317" s="9">
        <v>827686906</v>
      </c>
      <c r="F317" s="9">
        <v>0</v>
      </c>
      <c r="G317" s="9">
        <v>827686906</v>
      </c>
      <c r="H317" s="9">
        <v>825783226</v>
      </c>
      <c r="I317" s="17">
        <v>0.99769999985960878</v>
      </c>
      <c r="J317" s="7" t="s">
        <v>227</v>
      </c>
      <c r="K317" s="7" t="s">
        <v>1325</v>
      </c>
      <c r="L317" s="7" t="s">
        <v>1326</v>
      </c>
      <c r="M317" s="5">
        <v>0</v>
      </c>
      <c r="N317" s="7"/>
      <c r="O317" s="5">
        <v>0</v>
      </c>
      <c r="P317" s="9">
        <v>0</v>
      </c>
      <c r="Q317" s="9">
        <v>0</v>
      </c>
    </row>
    <row r="318" spans="1:17" x14ac:dyDescent="0.25">
      <c r="A318" s="5">
        <v>22</v>
      </c>
      <c r="B318" s="7" t="s">
        <v>1327</v>
      </c>
      <c r="C318" s="9">
        <v>0</v>
      </c>
      <c r="D318" s="9">
        <v>0</v>
      </c>
      <c r="E318" s="9">
        <v>5851024</v>
      </c>
      <c r="F318" s="9">
        <v>0</v>
      </c>
      <c r="G318" s="9">
        <v>5851024</v>
      </c>
      <c r="H318" s="9">
        <v>5837567</v>
      </c>
      <c r="I318" s="17">
        <v>0.99770006070732231</v>
      </c>
      <c r="J318" s="7" t="s">
        <v>227</v>
      </c>
      <c r="K318" s="7" t="s">
        <v>1328</v>
      </c>
      <c r="L318" s="7" t="s">
        <v>1329</v>
      </c>
      <c r="M318" s="5">
        <v>0</v>
      </c>
      <c r="N318" s="7"/>
      <c r="O318" s="5">
        <v>0</v>
      </c>
      <c r="P318" s="9">
        <v>0</v>
      </c>
      <c r="Q318" s="9">
        <v>0</v>
      </c>
    </row>
    <row r="319" spans="1:17" x14ac:dyDescent="0.25">
      <c r="A319" s="5">
        <v>22</v>
      </c>
      <c r="B319" s="7" t="s">
        <v>1330</v>
      </c>
      <c r="C319" s="9">
        <v>0</v>
      </c>
      <c r="D319" s="9">
        <v>0</v>
      </c>
      <c r="E319" s="9">
        <v>67102007</v>
      </c>
      <c r="F319" s="9">
        <v>0</v>
      </c>
      <c r="G319" s="9">
        <v>67102007</v>
      </c>
      <c r="H319" s="9">
        <v>66947672</v>
      </c>
      <c r="I319" s="17">
        <v>0.99769999427885969</v>
      </c>
      <c r="J319" s="7" t="s">
        <v>227</v>
      </c>
      <c r="K319" s="7" t="s">
        <v>1331</v>
      </c>
      <c r="L319" s="7" t="s">
        <v>1332</v>
      </c>
      <c r="M319" s="5">
        <v>0</v>
      </c>
      <c r="N319" s="7"/>
      <c r="O319" s="5">
        <v>0</v>
      </c>
      <c r="P319" s="9">
        <v>0</v>
      </c>
      <c r="Q319" s="9">
        <v>0</v>
      </c>
    </row>
    <row r="320" spans="1:17" x14ac:dyDescent="0.25">
      <c r="A320" s="5">
        <v>22</v>
      </c>
      <c r="B320" s="7" t="s">
        <v>1333</v>
      </c>
      <c r="C320" s="9">
        <v>0</v>
      </c>
      <c r="D320" s="9">
        <v>0</v>
      </c>
      <c r="E320" s="9">
        <v>239806767</v>
      </c>
      <c r="F320" s="9">
        <v>0</v>
      </c>
      <c r="G320" s="9">
        <v>239806767</v>
      </c>
      <c r="H320" s="9">
        <v>239255212</v>
      </c>
      <c r="I320" s="17">
        <v>0.9977000023523106</v>
      </c>
      <c r="J320" s="7" t="s">
        <v>227</v>
      </c>
      <c r="K320" s="7" t="s">
        <v>1334</v>
      </c>
      <c r="L320" s="7" t="s">
        <v>1335</v>
      </c>
      <c r="M320" s="5">
        <v>0</v>
      </c>
      <c r="N320" s="7"/>
      <c r="O320" s="5">
        <v>0</v>
      </c>
      <c r="P320" s="9">
        <v>0</v>
      </c>
      <c r="Q320" s="9">
        <v>0</v>
      </c>
    </row>
    <row r="321" spans="1:17" x14ac:dyDescent="0.25">
      <c r="A321" s="5">
        <v>22</v>
      </c>
      <c r="B321" s="7" t="s">
        <v>1336</v>
      </c>
      <c r="C321" s="9">
        <v>0</v>
      </c>
      <c r="D321" s="9">
        <v>0</v>
      </c>
      <c r="E321" s="9">
        <v>199603349</v>
      </c>
      <c r="F321" s="9">
        <v>0</v>
      </c>
      <c r="G321" s="9">
        <v>199603349</v>
      </c>
      <c r="H321" s="9">
        <v>188709103</v>
      </c>
      <c r="I321" s="17">
        <v>0.94542052498327567</v>
      </c>
      <c r="J321" s="7" t="s">
        <v>227</v>
      </c>
      <c r="K321" s="7" t="s">
        <v>1337</v>
      </c>
      <c r="L321" s="7" t="s">
        <v>1338</v>
      </c>
      <c r="M321" s="5">
        <v>0</v>
      </c>
      <c r="N321" s="7"/>
      <c r="O321" s="5">
        <v>0</v>
      </c>
      <c r="P321" s="9">
        <v>0</v>
      </c>
      <c r="Q321" s="9">
        <v>0</v>
      </c>
    </row>
    <row r="322" spans="1:17" x14ac:dyDescent="0.25">
      <c r="A322" s="5">
        <v>22</v>
      </c>
      <c r="B322" s="7" t="s">
        <v>1339</v>
      </c>
      <c r="C322" s="9">
        <v>0</v>
      </c>
      <c r="D322" s="9">
        <v>0</v>
      </c>
      <c r="E322" s="9">
        <v>77883540</v>
      </c>
      <c r="F322" s="9">
        <v>0</v>
      </c>
      <c r="G322" s="9">
        <v>77883540</v>
      </c>
      <c r="H322" s="9">
        <v>67323100</v>
      </c>
      <c r="I322" s="17">
        <v>0.86440729324835519</v>
      </c>
      <c r="J322" s="7" t="s">
        <v>227</v>
      </c>
      <c r="K322" s="7" t="s">
        <v>1340</v>
      </c>
      <c r="L322" s="7" t="s">
        <v>1341</v>
      </c>
      <c r="M322" s="5">
        <v>0</v>
      </c>
      <c r="N322" s="7"/>
      <c r="O322" s="5">
        <v>0</v>
      </c>
      <c r="P322" s="9">
        <v>0</v>
      </c>
      <c r="Q322" s="9">
        <v>0</v>
      </c>
    </row>
    <row r="323" spans="1:17" x14ac:dyDescent="0.25">
      <c r="A323" s="5">
        <v>22</v>
      </c>
      <c r="B323" s="7" t="s">
        <v>1342</v>
      </c>
      <c r="C323" s="9">
        <v>0</v>
      </c>
      <c r="D323" s="9">
        <v>0</v>
      </c>
      <c r="E323" s="9">
        <v>24129433</v>
      </c>
      <c r="F323" s="9">
        <v>0</v>
      </c>
      <c r="G323" s="9">
        <v>24129433</v>
      </c>
      <c r="H323" s="9">
        <v>20857654</v>
      </c>
      <c r="I323" s="17">
        <v>0.86440713298153338</v>
      </c>
      <c r="J323" s="7" t="s">
        <v>227</v>
      </c>
      <c r="K323" s="7" t="s">
        <v>1343</v>
      </c>
      <c r="L323" s="7" t="s">
        <v>1344</v>
      </c>
      <c r="M323" s="5">
        <v>0</v>
      </c>
      <c r="N323" s="7"/>
      <c r="O323" s="5">
        <v>0</v>
      </c>
      <c r="P323" s="9">
        <v>0</v>
      </c>
      <c r="Q323" s="9">
        <v>0</v>
      </c>
    </row>
    <row r="324" spans="1:17" x14ac:dyDescent="0.25">
      <c r="A324" s="5">
        <v>22</v>
      </c>
      <c r="B324" s="7" t="s">
        <v>1345</v>
      </c>
      <c r="C324" s="9">
        <v>0</v>
      </c>
      <c r="D324" s="9">
        <v>0</v>
      </c>
      <c r="E324" s="9">
        <v>3584689135</v>
      </c>
      <c r="F324" s="9">
        <v>0</v>
      </c>
      <c r="G324" s="9">
        <v>3584689135</v>
      </c>
      <c r="H324" s="9">
        <v>3098631387</v>
      </c>
      <c r="I324" s="17">
        <v>0.86440728060510053</v>
      </c>
      <c r="J324" s="7" t="s">
        <v>227</v>
      </c>
      <c r="K324" s="7" t="s">
        <v>1346</v>
      </c>
      <c r="L324" s="7" t="s">
        <v>1347</v>
      </c>
      <c r="M324" s="5">
        <v>0</v>
      </c>
      <c r="N324" s="7"/>
      <c r="O324" s="5">
        <v>0</v>
      </c>
      <c r="P324" s="9">
        <v>0</v>
      </c>
      <c r="Q324" s="9">
        <v>0</v>
      </c>
    </row>
    <row r="325" spans="1:17" x14ac:dyDescent="0.25">
      <c r="A325" s="5">
        <v>22</v>
      </c>
      <c r="B325" s="7" t="s">
        <v>1348</v>
      </c>
      <c r="C325" s="9">
        <v>0</v>
      </c>
      <c r="D325" s="9">
        <v>0</v>
      </c>
      <c r="E325" s="9">
        <v>21208805</v>
      </c>
      <c r="F325" s="9">
        <v>0</v>
      </c>
      <c r="G325" s="9">
        <v>21208805</v>
      </c>
      <c r="H325" s="9">
        <v>18333044</v>
      </c>
      <c r="I325" s="17">
        <v>0.86440721200463677</v>
      </c>
      <c r="J325" s="7" t="s">
        <v>227</v>
      </c>
      <c r="K325" s="7" t="s">
        <v>1349</v>
      </c>
      <c r="L325" s="7" t="s">
        <v>1350</v>
      </c>
      <c r="M325" s="5">
        <v>0</v>
      </c>
      <c r="N325" s="7"/>
      <c r="O325" s="5">
        <v>0</v>
      </c>
      <c r="P325" s="9">
        <v>0</v>
      </c>
      <c r="Q325" s="9">
        <v>0</v>
      </c>
    </row>
    <row r="326" spans="1:17" x14ac:dyDescent="0.25">
      <c r="A326" s="5">
        <v>22</v>
      </c>
      <c r="B326" s="7" t="s">
        <v>1351</v>
      </c>
      <c r="C326" s="9">
        <v>0</v>
      </c>
      <c r="D326" s="9">
        <v>0</v>
      </c>
      <c r="E326" s="9">
        <v>7789630</v>
      </c>
      <c r="F326" s="9">
        <v>0</v>
      </c>
      <c r="G326" s="9">
        <v>7789630</v>
      </c>
      <c r="H326" s="9">
        <v>6733414</v>
      </c>
      <c r="I326" s="17">
        <v>0.86440742371588897</v>
      </c>
      <c r="J326" s="7" t="s">
        <v>227</v>
      </c>
      <c r="K326" s="7" t="s">
        <v>1352</v>
      </c>
      <c r="L326" s="7" t="s">
        <v>1353</v>
      </c>
      <c r="M326" s="5">
        <v>0</v>
      </c>
      <c r="N326" s="7"/>
      <c r="O326" s="5">
        <v>0</v>
      </c>
      <c r="P326" s="9">
        <v>0</v>
      </c>
      <c r="Q326" s="9">
        <v>0</v>
      </c>
    </row>
    <row r="327" spans="1:17" x14ac:dyDescent="0.25">
      <c r="A327" s="5">
        <v>22</v>
      </c>
      <c r="B327" s="7" t="s">
        <v>1354</v>
      </c>
      <c r="C327" s="9">
        <v>0</v>
      </c>
      <c r="D327" s="9">
        <v>0</v>
      </c>
      <c r="E327" s="9">
        <v>142382661</v>
      </c>
      <c r="F327" s="9">
        <v>0</v>
      </c>
      <c r="G327" s="9">
        <v>142382661</v>
      </c>
      <c r="H327" s="9">
        <v>118183786</v>
      </c>
      <c r="I327" s="17">
        <v>0.83004338569005953</v>
      </c>
      <c r="J327" s="7" t="s">
        <v>227</v>
      </c>
      <c r="K327" s="7" t="s">
        <v>1355</v>
      </c>
      <c r="L327" s="7" t="s">
        <v>1356</v>
      </c>
      <c r="M327" s="5">
        <v>0</v>
      </c>
      <c r="N327" s="7"/>
      <c r="O327" s="5">
        <v>0</v>
      </c>
      <c r="P327" s="9">
        <v>0</v>
      </c>
      <c r="Q327" s="9">
        <v>0</v>
      </c>
    </row>
    <row r="328" spans="1:17" x14ac:dyDescent="0.25">
      <c r="A328" s="5">
        <v>22</v>
      </c>
      <c r="B328" s="7" t="s">
        <v>1357</v>
      </c>
      <c r="C328" s="9">
        <v>0</v>
      </c>
      <c r="D328" s="9">
        <v>0</v>
      </c>
      <c r="E328" s="9">
        <v>240088697</v>
      </c>
      <c r="F328" s="9">
        <v>0</v>
      </c>
      <c r="G328" s="9">
        <v>240088697</v>
      </c>
      <c r="H328" s="9">
        <v>179796475.03282005</v>
      </c>
      <c r="I328" s="17">
        <v>0.74887521686545722</v>
      </c>
      <c r="J328" s="7" t="s">
        <v>227</v>
      </c>
      <c r="K328" s="7" t="s">
        <v>1358</v>
      </c>
      <c r="L328" s="7" t="s">
        <v>1359</v>
      </c>
      <c r="M328" s="5">
        <v>0</v>
      </c>
      <c r="N328" s="7"/>
      <c r="O328" s="5">
        <v>0</v>
      </c>
      <c r="P328" s="9">
        <v>0</v>
      </c>
      <c r="Q328" s="9">
        <v>0</v>
      </c>
    </row>
    <row r="329" spans="1:17" x14ac:dyDescent="0.25">
      <c r="A329" s="5">
        <v>22</v>
      </c>
      <c r="B329" s="7" t="s">
        <v>1360</v>
      </c>
      <c r="C329" s="9">
        <v>0</v>
      </c>
      <c r="D329" s="9">
        <v>0</v>
      </c>
      <c r="E329" s="9">
        <v>619852184</v>
      </c>
      <c r="F329" s="9">
        <v>0</v>
      </c>
      <c r="G329" s="9">
        <v>619852184</v>
      </c>
      <c r="H329" s="9">
        <v>481221900.87614465</v>
      </c>
      <c r="I329" s="17">
        <v>0.77634944797765626</v>
      </c>
      <c r="J329" s="7" t="s">
        <v>227</v>
      </c>
      <c r="K329" s="7" t="s">
        <v>1361</v>
      </c>
      <c r="L329" s="7" t="s">
        <v>1362</v>
      </c>
      <c r="M329" s="5">
        <v>0</v>
      </c>
      <c r="N329" s="7"/>
      <c r="O329" s="5">
        <v>0</v>
      </c>
      <c r="P329" s="9">
        <v>0</v>
      </c>
      <c r="Q329" s="9">
        <v>0</v>
      </c>
    </row>
    <row r="330" spans="1:17" x14ac:dyDescent="0.25">
      <c r="A330" s="5">
        <v>22</v>
      </c>
      <c r="B330" s="7" t="s">
        <v>1363</v>
      </c>
      <c r="C330" s="9">
        <v>0</v>
      </c>
      <c r="D330" s="9">
        <v>0</v>
      </c>
      <c r="E330" s="9">
        <v>27074501</v>
      </c>
      <c r="F330" s="9">
        <v>0</v>
      </c>
      <c r="G330" s="9">
        <v>27074501</v>
      </c>
      <c r="H330" s="9">
        <v>20369334</v>
      </c>
      <c r="I330" s="17">
        <v>0.75234383821145956</v>
      </c>
      <c r="J330" s="7" t="s">
        <v>227</v>
      </c>
      <c r="K330" s="7" t="s">
        <v>1364</v>
      </c>
      <c r="L330" s="7" t="s">
        <v>1365</v>
      </c>
      <c r="M330" s="5">
        <v>0</v>
      </c>
      <c r="N330" s="7"/>
      <c r="O330" s="5">
        <v>0</v>
      </c>
      <c r="P330" s="9">
        <v>0</v>
      </c>
      <c r="Q330" s="9">
        <v>0</v>
      </c>
    </row>
    <row r="331" spans="1:17" x14ac:dyDescent="0.25">
      <c r="A331" s="5">
        <v>22</v>
      </c>
      <c r="B331" s="7" t="s">
        <v>1366</v>
      </c>
      <c r="C331" s="9">
        <v>0</v>
      </c>
      <c r="D331" s="9">
        <v>0</v>
      </c>
      <c r="E331" s="9">
        <v>9066</v>
      </c>
      <c r="F331" s="9">
        <v>0</v>
      </c>
      <c r="G331" s="9">
        <v>9066</v>
      </c>
      <c r="H331" s="9">
        <v>9012</v>
      </c>
      <c r="I331" s="17">
        <v>0.99404367968232954</v>
      </c>
      <c r="J331" s="7" t="s">
        <v>227</v>
      </c>
      <c r="K331" s="7" t="s">
        <v>1367</v>
      </c>
      <c r="L331" s="7" t="s">
        <v>1368</v>
      </c>
      <c r="M331" s="5">
        <v>0</v>
      </c>
      <c r="N331" s="7"/>
      <c r="O331" s="5">
        <v>0</v>
      </c>
      <c r="P331" s="9">
        <v>0</v>
      </c>
      <c r="Q331" s="9">
        <v>0</v>
      </c>
    </row>
    <row r="332" spans="1:17" x14ac:dyDescent="0.25">
      <c r="A332" s="5">
        <v>22</v>
      </c>
      <c r="B332" s="7" t="s">
        <v>1369</v>
      </c>
      <c r="C332" s="9">
        <v>0</v>
      </c>
      <c r="D332" s="9">
        <v>0</v>
      </c>
      <c r="E332" s="9">
        <v>22508132</v>
      </c>
      <c r="F332" s="9">
        <v>0</v>
      </c>
      <c r="G332" s="9">
        <v>22508132</v>
      </c>
      <c r="H332" s="9">
        <v>18933120</v>
      </c>
      <c r="I332" s="17">
        <v>0.84116798319825026</v>
      </c>
      <c r="J332" s="7" t="s">
        <v>227</v>
      </c>
      <c r="K332" s="7" t="s">
        <v>1370</v>
      </c>
      <c r="L332" s="7" t="s">
        <v>1371</v>
      </c>
      <c r="M332" s="5">
        <v>0</v>
      </c>
      <c r="N332" s="7"/>
      <c r="O332" s="5">
        <v>0</v>
      </c>
      <c r="P332" s="9">
        <v>0</v>
      </c>
      <c r="Q332" s="9">
        <v>0</v>
      </c>
    </row>
    <row r="333" spans="1:17" x14ac:dyDescent="0.25">
      <c r="A333" s="5">
        <v>22</v>
      </c>
      <c r="B333" s="7" t="s">
        <v>1372</v>
      </c>
      <c r="C333" s="9">
        <v>0</v>
      </c>
      <c r="D333" s="9">
        <v>0</v>
      </c>
      <c r="E333" s="9">
        <v>7737308</v>
      </c>
      <c r="F333" s="9">
        <v>0</v>
      </c>
      <c r="G333" s="9">
        <v>7737308</v>
      </c>
      <c r="H333" s="9">
        <v>4306385</v>
      </c>
      <c r="I333" s="17">
        <v>0.55657406943086662</v>
      </c>
      <c r="J333" s="7" t="s">
        <v>227</v>
      </c>
      <c r="K333" s="7" t="s">
        <v>1373</v>
      </c>
      <c r="L333" s="7" t="s">
        <v>1374</v>
      </c>
      <c r="M333" s="5">
        <v>0</v>
      </c>
      <c r="N333" s="7"/>
      <c r="O333" s="5">
        <v>0</v>
      </c>
      <c r="P333" s="9">
        <v>0</v>
      </c>
      <c r="Q333" s="9">
        <v>0</v>
      </c>
    </row>
    <row r="334" spans="1:17" x14ac:dyDescent="0.25">
      <c r="A334" s="5">
        <v>22</v>
      </c>
      <c r="B334" s="7" t="s">
        <v>1375</v>
      </c>
      <c r="C334" s="9">
        <v>0</v>
      </c>
      <c r="D334" s="9">
        <v>0</v>
      </c>
      <c r="E334" s="9">
        <v>7962247</v>
      </c>
      <c r="F334" s="9">
        <v>0</v>
      </c>
      <c r="G334" s="9">
        <v>7962247</v>
      </c>
      <c r="H334" s="9">
        <v>6059632</v>
      </c>
      <c r="I334" s="17">
        <v>0.76104546869746692</v>
      </c>
      <c r="J334" s="7" t="s">
        <v>227</v>
      </c>
      <c r="K334" s="7" t="s">
        <v>1376</v>
      </c>
      <c r="L334" s="7" t="s">
        <v>1377</v>
      </c>
      <c r="M334" s="5">
        <v>0</v>
      </c>
      <c r="N334" s="7"/>
      <c r="O334" s="5">
        <v>0</v>
      </c>
      <c r="P334" s="9">
        <v>0</v>
      </c>
      <c r="Q334" s="9">
        <v>0</v>
      </c>
    </row>
    <row r="335" spans="1:17" x14ac:dyDescent="0.25">
      <c r="A335" s="5">
        <v>22</v>
      </c>
      <c r="B335" s="7" t="s">
        <v>1378</v>
      </c>
      <c r="C335" s="9">
        <v>0</v>
      </c>
      <c r="D335" s="9">
        <v>0</v>
      </c>
      <c r="E335" s="9">
        <v>241572447</v>
      </c>
      <c r="F335" s="9">
        <v>0</v>
      </c>
      <c r="G335" s="9">
        <v>241572447</v>
      </c>
      <c r="H335" s="9">
        <v>171785800</v>
      </c>
      <c r="I335" s="17">
        <v>0.71111503871134774</v>
      </c>
      <c r="J335" s="7" t="s">
        <v>227</v>
      </c>
      <c r="K335" s="7" t="s">
        <v>1379</v>
      </c>
      <c r="L335" s="7" t="s">
        <v>1380</v>
      </c>
      <c r="M335" s="5">
        <v>0</v>
      </c>
      <c r="N335" s="7"/>
      <c r="O335" s="5">
        <v>0</v>
      </c>
      <c r="P335" s="9">
        <v>0</v>
      </c>
      <c r="Q335" s="9">
        <v>0</v>
      </c>
    </row>
    <row r="336" spans="1:17" x14ac:dyDescent="0.25">
      <c r="A336" s="5">
        <v>22</v>
      </c>
      <c r="B336" s="7" t="s">
        <v>1381</v>
      </c>
      <c r="C336" s="9">
        <v>0</v>
      </c>
      <c r="D336" s="9">
        <v>0</v>
      </c>
      <c r="E336" s="9">
        <v>109178723</v>
      </c>
      <c r="F336" s="9">
        <v>0</v>
      </c>
      <c r="G336" s="9">
        <v>109178723</v>
      </c>
      <c r="H336" s="9">
        <v>90897879</v>
      </c>
      <c r="I336" s="17">
        <v>0.83256037900351698</v>
      </c>
      <c r="J336" s="7" t="s">
        <v>227</v>
      </c>
      <c r="K336" s="7" t="s">
        <v>1382</v>
      </c>
      <c r="L336" s="7" t="s">
        <v>1383</v>
      </c>
      <c r="M336" s="5">
        <v>0</v>
      </c>
      <c r="N336" s="7"/>
      <c r="O336" s="5">
        <v>0</v>
      </c>
      <c r="P336" s="9">
        <v>0</v>
      </c>
      <c r="Q336" s="9">
        <v>0</v>
      </c>
    </row>
    <row r="337" spans="1:17" x14ac:dyDescent="0.25">
      <c r="A337" s="5">
        <v>22</v>
      </c>
      <c r="B337" s="7" t="s">
        <v>1384</v>
      </c>
      <c r="C337" s="9">
        <v>0</v>
      </c>
      <c r="D337" s="9">
        <v>0</v>
      </c>
      <c r="E337" s="9">
        <v>22950709</v>
      </c>
      <c r="F337" s="9">
        <v>0</v>
      </c>
      <c r="G337" s="9">
        <v>22950709</v>
      </c>
      <c r="H337" s="9">
        <v>12772382</v>
      </c>
      <c r="I337" s="17">
        <v>0.55651361358814666</v>
      </c>
      <c r="J337" s="7" t="s">
        <v>227</v>
      </c>
      <c r="K337" s="7" t="s">
        <v>1385</v>
      </c>
      <c r="L337" s="7" t="s">
        <v>1386</v>
      </c>
      <c r="M337" s="5">
        <v>0</v>
      </c>
      <c r="N337" s="7"/>
      <c r="O337" s="5">
        <v>0</v>
      </c>
      <c r="P337" s="9">
        <v>0</v>
      </c>
      <c r="Q337" s="9">
        <v>0</v>
      </c>
    </row>
    <row r="338" spans="1:17" x14ac:dyDescent="0.25">
      <c r="A338" s="5">
        <v>22</v>
      </c>
      <c r="B338" s="7" t="s">
        <v>1387</v>
      </c>
      <c r="C338" s="9">
        <v>0</v>
      </c>
      <c r="D338" s="9">
        <v>0</v>
      </c>
      <c r="E338" s="9">
        <v>5483381</v>
      </c>
      <c r="F338" s="9">
        <v>0</v>
      </c>
      <c r="G338" s="9">
        <v>5483381</v>
      </c>
      <c r="H338" s="9">
        <v>4954387</v>
      </c>
      <c r="I338" s="17">
        <v>0.9035277687251716</v>
      </c>
      <c r="J338" s="7" t="s">
        <v>227</v>
      </c>
      <c r="K338" s="7" t="s">
        <v>1388</v>
      </c>
      <c r="L338" s="7" t="s">
        <v>1389</v>
      </c>
      <c r="M338" s="5">
        <v>0</v>
      </c>
      <c r="N338" s="7"/>
      <c r="O338" s="5">
        <v>0</v>
      </c>
      <c r="P338" s="9">
        <v>0</v>
      </c>
      <c r="Q338" s="9">
        <v>0</v>
      </c>
    </row>
    <row r="339" spans="1:17" x14ac:dyDescent="0.25">
      <c r="A339" s="5">
        <v>22</v>
      </c>
      <c r="B339" s="7" t="s">
        <v>1390</v>
      </c>
      <c r="C339" s="9">
        <v>0</v>
      </c>
      <c r="D339" s="9">
        <v>0</v>
      </c>
      <c r="E339" s="9">
        <v>-171</v>
      </c>
      <c r="F339" s="9">
        <v>0</v>
      </c>
      <c r="G339" s="9">
        <v>-171</v>
      </c>
      <c r="H339" s="9">
        <v>-131</v>
      </c>
      <c r="I339" s="17">
        <v>0.76608187134502925</v>
      </c>
      <c r="J339" s="7" t="s">
        <v>227</v>
      </c>
      <c r="K339" s="7" t="s">
        <v>1391</v>
      </c>
      <c r="L339" s="7" t="s">
        <v>1392</v>
      </c>
      <c r="M339" s="5">
        <v>0</v>
      </c>
      <c r="N339" s="7"/>
      <c r="O339" s="5">
        <v>0</v>
      </c>
      <c r="P339" s="9">
        <v>0</v>
      </c>
      <c r="Q339" s="9">
        <v>0</v>
      </c>
    </row>
    <row r="340" spans="1:17" x14ac:dyDescent="0.25">
      <c r="A340" s="5">
        <v>22</v>
      </c>
      <c r="B340" s="7" t="s">
        <v>1393</v>
      </c>
      <c r="C340" s="9">
        <v>0</v>
      </c>
      <c r="D340" s="9">
        <v>0</v>
      </c>
      <c r="E340" s="9">
        <v>16292</v>
      </c>
      <c r="F340" s="9">
        <v>0</v>
      </c>
      <c r="G340" s="9">
        <v>16292</v>
      </c>
      <c r="H340" s="9">
        <v>12400</v>
      </c>
      <c r="I340" s="17">
        <v>0.76110974711514856</v>
      </c>
      <c r="J340" s="7" t="s">
        <v>227</v>
      </c>
      <c r="K340" s="7" t="s">
        <v>1394</v>
      </c>
      <c r="L340" s="7" t="s">
        <v>1395</v>
      </c>
      <c r="M340" s="5">
        <v>0</v>
      </c>
      <c r="N340" s="7"/>
      <c r="O340" s="5">
        <v>0</v>
      </c>
      <c r="P340" s="9">
        <v>0</v>
      </c>
      <c r="Q340" s="9">
        <v>0</v>
      </c>
    </row>
    <row r="341" spans="1:17" x14ac:dyDescent="0.25">
      <c r="A341" s="5">
        <v>22</v>
      </c>
      <c r="B341" s="7" t="s">
        <v>1396</v>
      </c>
      <c r="C341" s="9">
        <v>0</v>
      </c>
      <c r="D341" s="9">
        <v>0</v>
      </c>
      <c r="E341" s="9">
        <v>580197884</v>
      </c>
      <c r="F341" s="9">
        <v>0</v>
      </c>
      <c r="G341" s="9">
        <v>580197884</v>
      </c>
      <c r="H341" s="9">
        <v>442023507.32610744</v>
      </c>
      <c r="I341" s="17">
        <v>0.76184956807961646</v>
      </c>
      <c r="J341" s="7" t="s">
        <v>227</v>
      </c>
      <c r="K341" s="7" t="s">
        <v>1397</v>
      </c>
      <c r="L341" s="7" t="s">
        <v>1398</v>
      </c>
      <c r="M341" s="5">
        <v>0</v>
      </c>
      <c r="N341" s="7"/>
      <c r="O341" s="5">
        <v>0</v>
      </c>
      <c r="P341" s="9">
        <v>0</v>
      </c>
      <c r="Q341" s="9">
        <v>0</v>
      </c>
    </row>
    <row r="342" spans="1:17" x14ac:dyDescent="0.25">
      <c r="A342" s="5">
        <v>22</v>
      </c>
      <c r="B342" s="7" t="s">
        <v>1399</v>
      </c>
      <c r="C342" s="9">
        <v>0</v>
      </c>
      <c r="D342" s="9">
        <v>0</v>
      </c>
      <c r="E342" s="9">
        <v>587567549</v>
      </c>
      <c r="F342" s="9">
        <v>0</v>
      </c>
      <c r="G342" s="9">
        <v>587567549</v>
      </c>
      <c r="H342" s="9">
        <v>410553338.73616129</v>
      </c>
      <c r="I342" s="17">
        <v>0.69873385525612353</v>
      </c>
      <c r="J342" s="7" t="s">
        <v>227</v>
      </c>
      <c r="K342" s="7" t="s">
        <v>1400</v>
      </c>
      <c r="L342" s="7" t="s">
        <v>1401</v>
      </c>
      <c r="M342" s="5">
        <v>0</v>
      </c>
      <c r="N342" s="7"/>
      <c r="O342" s="5">
        <v>0</v>
      </c>
      <c r="P342" s="9">
        <v>0</v>
      </c>
      <c r="Q342" s="9">
        <v>0</v>
      </c>
    </row>
    <row r="343" spans="1:17" x14ac:dyDescent="0.25">
      <c r="A343" s="5">
        <v>22</v>
      </c>
      <c r="B343" s="7" t="s">
        <v>1402</v>
      </c>
      <c r="C343" s="9">
        <v>0</v>
      </c>
      <c r="D343" s="9">
        <v>0</v>
      </c>
      <c r="E343" s="9">
        <v>5434322454</v>
      </c>
      <c r="F343" s="9">
        <v>0</v>
      </c>
      <c r="G343" s="9">
        <v>5434322454</v>
      </c>
      <c r="H343" s="9">
        <v>5421823509</v>
      </c>
      <c r="I343" s="17">
        <v>0.99769999938248055</v>
      </c>
      <c r="J343" s="7" t="s">
        <v>227</v>
      </c>
      <c r="K343" s="7" t="s">
        <v>1403</v>
      </c>
      <c r="L343" s="7" t="s">
        <v>1404</v>
      </c>
      <c r="M343" s="5">
        <v>0</v>
      </c>
      <c r="N343" s="7"/>
      <c r="O343" s="5">
        <v>0</v>
      </c>
      <c r="P343" s="9">
        <v>0</v>
      </c>
      <c r="Q343" s="9">
        <v>0</v>
      </c>
    </row>
    <row r="344" spans="1:17" x14ac:dyDescent="0.25">
      <c r="A344" s="5">
        <v>22</v>
      </c>
      <c r="B344" s="7" t="s">
        <v>1405</v>
      </c>
      <c r="C344" s="9">
        <v>0</v>
      </c>
      <c r="D344" s="9">
        <v>0</v>
      </c>
      <c r="E344" s="9">
        <v>204203867</v>
      </c>
      <c r="F344" s="9">
        <v>0</v>
      </c>
      <c r="G344" s="9">
        <v>204203867</v>
      </c>
      <c r="H344" s="9">
        <v>203734200</v>
      </c>
      <c r="I344" s="17">
        <v>0.99770000927553448</v>
      </c>
      <c r="J344" s="7" t="s">
        <v>227</v>
      </c>
      <c r="K344" s="7" t="s">
        <v>1406</v>
      </c>
      <c r="L344" s="7" t="s">
        <v>1407</v>
      </c>
      <c r="M344" s="5">
        <v>0</v>
      </c>
      <c r="N344" s="7"/>
      <c r="O344" s="5">
        <v>0</v>
      </c>
      <c r="P344" s="9">
        <v>0</v>
      </c>
      <c r="Q344" s="9">
        <v>0</v>
      </c>
    </row>
    <row r="345" spans="1:17" x14ac:dyDescent="0.25">
      <c r="A345" s="5">
        <v>22</v>
      </c>
      <c r="B345" s="7" t="s">
        <v>1408</v>
      </c>
      <c r="C345" s="9">
        <v>0</v>
      </c>
      <c r="D345" s="9">
        <v>0</v>
      </c>
      <c r="E345" s="9">
        <v>1781509</v>
      </c>
      <c r="F345" s="9">
        <v>0</v>
      </c>
      <c r="G345" s="9">
        <v>1781509</v>
      </c>
      <c r="H345" s="9">
        <v>1777412</v>
      </c>
      <c r="I345" s="17">
        <v>0.99770026421421387</v>
      </c>
      <c r="J345" s="7" t="s">
        <v>227</v>
      </c>
      <c r="K345" s="7" t="s">
        <v>1409</v>
      </c>
      <c r="L345" s="7" t="s">
        <v>1410</v>
      </c>
      <c r="M345" s="5">
        <v>0</v>
      </c>
      <c r="N345" s="7"/>
      <c r="O345" s="5">
        <v>0</v>
      </c>
      <c r="P345" s="9">
        <v>0</v>
      </c>
      <c r="Q345" s="9">
        <v>0</v>
      </c>
    </row>
    <row r="346" spans="1:17" x14ac:dyDescent="0.25">
      <c r="A346" s="5">
        <v>22</v>
      </c>
      <c r="B346" s="7" t="s">
        <v>1411</v>
      </c>
      <c r="C346" s="9">
        <v>0</v>
      </c>
      <c r="D346" s="9">
        <v>0</v>
      </c>
      <c r="E346" s="9">
        <v>53931024</v>
      </c>
      <c r="F346" s="9">
        <v>0</v>
      </c>
      <c r="G346" s="9">
        <v>53931024</v>
      </c>
      <c r="H346" s="9">
        <v>47380164</v>
      </c>
      <c r="I346" s="17">
        <v>0.87853262344879635</v>
      </c>
      <c r="J346" s="7" t="s">
        <v>227</v>
      </c>
      <c r="K346" s="7" t="s">
        <v>1412</v>
      </c>
      <c r="L346" s="7" t="s">
        <v>1413</v>
      </c>
      <c r="M346" s="5">
        <v>0</v>
      </c>
      <c r="N346" s="7"/>
      <c r="O346" s="5">
        <v>0</v>
      </c>
      <c r="P346" s="9">
        <v>0</v>
      </c>
      <c r="Q346" s="9">
        <v>0</v>
      </c>
    </row>
    <row r="347" spans="1:17" x14ac:dyDescent="0.25">
      <c r="A347" s="5">
        <v>22</v>
      </c>
      <c r="B347" s="7" t="s">
        <v>1414</v>
      </c>
      <c r="C347" s="9">
        <v>0</v>
      </c>
      <c r="D347" s="9">
        <v>0</v>
      </c>
      <c r="E347" s="9">
        <v>43880490</v>
      </c>
      <c r="F347" s="9">
        <v>0</v>
      </c>
      <c r="G347" s="9">
        <v>43880490</v>
      </c>
      <c r="H347" s="9">
        <v>37212628.950185403</v>
      </c>
      <c r="I347" s="17">
        <v>0.84804497283839364</v>
      </c>
      <c r="J347" s="7" t="s">
        <v>227</v>
      </c>
      <c r="K347" s="7" t="s">
        <v>1415</v>
      </c>
      <c r="L347" s="7" t="s">
        <v>1416</v>
      </c>
      <c r="M347" s="5">
        <v>0</v>
      </c>
      <c r="N347" s="7"/>
      <c r="O347" s="5">
        <v>0</v>
      </c>
      <c r="P347" s="9">
        <v>0</v>
      </c>
      <c r="Q347" s="9">
        <v>0</v>
      </c>
    </row>
    <row r="348" spans="1:17" x14ac:dyDescent="0.25">
      <c r="A348" s="5">
        <v>22</v>
      </c>
      <c r="B348" s="7" t="s">
        <v>1417</v>
      </c>
      <c r="C348" s="9">
        <v>0</v>
      </c>
      <c r="D348" s="9">
        <v>0</v>
      </c>
      <c r="E348" s="9">
        <v>2651940</v>
      </c>
      <c r="F348" s="9">
        <v>0</v>
      </c>
      <c r="G348" s="9">
        <v>2651940</v>
      </c>
      <c r="H348" s="9">
        <v>2248964.822815218</v>
      </c>
      <c r="I348" s="17">
        <v>0.84804513782936941</v>
      </c>
      <c r="J348" s="7" t="s">
        <v>227</v>
      </c>
      <c r="K348" s="7" t="s">
        <v>1418</v>
      </c>
      <c r="L348" s="7" t="s">
        <v>1419</v>
      </c>
      <c r="M348" s="5">
        <v>0</v>
      </c>
      <c r="N348" s="7"/>
      <c r="O348" s="5">
        <v>0</v>
      </c>
      <c r="P348" s="9">
        <v>0</v>
      </c>
      <c r="Q348" s="9">
        <v>0</v>
      </c>
    </row>
    <row r="349" spans="1:17" x14ac:dyDescent="0.25">
      <c r="A349" s="5">
        <v>22</v>
      </c>
      <c r="B349" s="7" t="s">
        <v>1420</v>
      </c>
      <c r="C349" s="9">
        <v>0</v>
      </c>
      <c r="D349" s="9">
        <v>0</v>
      </c>
      <c r="E349" s="9">
        <v>28703241</v>
      </c>
      <c r="F349" s="9">
        <v>0</v>
      </c>
      <c r="G349" s="9">
        <v>28703241</v>
      </c>
      <c r="H349" s="9">
        <v>24341639.255765893</v>
      </c>
      <c r="I349" s="17">
        <v>0.84804497358907627</v>
      </c>
      <c r="J349" s="7" t="s">
        <v>227</v>
      </c>
      <c r="K349" s="7" t="s">
        <v>1421</v>
      </c>
      <c r="L349" s="7" t="s">
        <v>1422</v>
      </c>
      <c r="M349" s="5">
        <v>0</v>
      </c>
      <c r="N349" s="7"/>
      <c r="O349" s="5">
        <v>0</v>
      </c>
      <c r="P349" s="9">
        <v>0</v>
      </c>
      <c r="Q349" s="9">
        <v>0</v>
      </c>
    </row>
    <row r="350" spans="1:17" x14ac:dyDescent="0.25">
      <c r="A350" s="5">
        <v>22</v>
      </c>
      <c r="B350" s="7" t="s">
        <v>1423</v>
      </c>
      <c r="C350" s="9">
        <v>0</v>
      </c>
      <c r="D350" s="9">
        <v>0</v>
      </c>
      <c r="E350" s="9">
        <v>26185274</v>
      </c>
      <c r="F350" s="9">
        <v>0</v>
      </c>
      <c r="G350" s="9">
        <v>26185274</v>
      </c>
      <c r="H350" s="9">
        <v>0</v>
      </c>
      <c r="I350" s="17">
        <v>0</v>
      </c>
      <c r="J350" s="7" t="s">
        <v>227</v>
      </c>
      <c r="K350" s="7" t="s">
        <v>1424</v>
      </c>
      <c r="L350" s="7" t="s">
        <v>1425</v>
      </c>
      <c r="M350" s="5">
        <v>0</v>
      </c>
      <c r="N350" s="7"/>
      <c r="O350" s="5">
        <v>0</v>
      </c>
      <c r="P350" s="9">
        <v>0</v>
      </c>
      <c r="Q350" s="9">
        <v>0</v>
      </c>
    </row>
    <row r="351" spans="1:17" x14ac:dyDescent="0.25">
      <c r="A351" s="5">
        <v>22</v>
      </c>
      <c r="B351" s="7" t="s">
        <v>1426</v>
      </c>
      <c r="C351" s="9">
        <v>0</v>
      </c>
      <c r="D351" s="9">
        <v>0</v>
      </c>
      <c r="E351" s="9">
        <v>52101229</v>
      </c>
      <c r="F351" s="9">
        <v>0</v>
      </c>
      <c r="G351" s="9">
        <v>52101229</v>
      </c>
      <c r="H351" s="9">
        <v>0</v>
      </c>
      <c r="I351" s="17">
        <v>0</v>
      </c>
      <c r="J351" s="7" t="s">
        <v>227</v>
      </c>
      <c r="K351" s="7" t="s">
        <v>1427</v>
      </c>
      <c r="L351" s="7" t="s">
        <v>1428</v>
      </c>
      <c r="M351" s="5">
        <v>0</v>
      </c>
      <c r="N351" s="7"/>
      <c r="O351" s="5">
        <v>0</v>
      </c>
      <c r="P351" s="9">
        <v>0</v>
      </c>
      <c r="Q351" s="9">
        <v>0</v>
      </c>
    </row>
    <row r="352" spans="1:17" x14ac:dyDescent="0.25">
      <c r="A352" s="5">
        <v>22</v>
      </c>
      <c r="B352" s="7" t="s">
        <v>1429</v>
      </c>
      <c r="C352" s="9">
        <v>0</v>
      </c>
      <c r="D352" s="9">
        <v>0</v>
      </c>
      <c r="E352" s="9">
        <v>6103410</v>
      </c>
      <c r="F352" s="9">
        <v>0</v>
      </c>
      <c r="G352" s="9">
        <v>6103410</v>
      </c>
      <c r="H352" s="9">
        <v>0</v>
      </c>
      <c r="I352" s="17">
        <v>0</v>
      </c>
      <c r="J352" s="7" t="s">
        <v>227</v>
      </c>
      <c r="K352" s="7" t="s">
        <v>1430</v>
      </c>
      <c r="L352" s="7" t="s">
        <v>1431</v>
      </c>
      <c r="M352" s="5">
        <v>0</v>
      </c>
      <c r="N352" s="7"/>
      <c r="O352" s="5">
        <v>0</v>
      </c>
      <c r="P352" s="9">
        <v>0</v>
      </c>
      <c r="Q352" s="9">
        <v>0</v>
      </c>
    </row>
    <row r="353" spans="1:17" x14ac:dyDescent="0.25">
      <c r="A353" s="5">
        <v>22</v>
      </c>
      <c r="B353" s="7" t="s">
        <v>1432</v>
      </c>
      <c r="C353" s="9">
        <v>0</v>
      </c>
      <c r="D353" s="9">
        <v>0</v>
      </c>
      <c r="E353" s="9">
        <v>15564490</v>
      </c>
      <c r="F353" s="9">
        <v>0</v>
      </c>
      <c r="G353" s="9">
        <v>15564490</v>
      </c>
      <c r="H353" s="9">
        <v>0</v>
      </c>
      <c r="I353" s="17">
        <v>0</v>
      </c>
      <c r="J353" s="7" t="s">
        <v>227</v>
      </c>
      <c r="K353" s="7" t="s">
        <v>1433</v>
      </c>
      <c r="L353" s="7" t="s">
        <v>1434</v>
      </c>
      <c r="M353" s="5">
        <v>0</v>
      </c>
      <c r="N353" s="7"/>
      <c r="O353" s="5">
        <v>0</v>
      </c>
      <c r="P353" s="9">
        <v>0</v>
      </c>
      <c r="Q353" s="9">
        <v>0</v>
      </c>
    </row>
    <row r="354" spans="1:17" x14ac:dyDescent="0.25">
      <c r="A354" s="5">
        <v>22</v>
      </c>
      <c r="B354" s="7" t="s">
        <v>1435</v>
      </c>
      <c r="C354" s="9">
        <v>0</v>
      </c>
      <c r="D354" s="9">
        <v>0</v>
      </c>
      <c r="E354" s="9">
        <v>3836485</v>
      </c>
      <c r="F354" s="9">
        <v>0</v>
      </c>
      <c r="G354" s="9">
        <v>3836485</v>
      </c>
      <c r="H354" s="9">
        <v>0</v>
      </c>
      <c r="I354" s="17">
        <v>0</v>
      </c>
      <c r="J354" s="7" t="s">
        <v>227</v>
      </c>
      <c r="K354" s="7" t="s">
        <v>1436</v>
      </c>
      <c r="L354" s="7" t="s">
        <v>1437</v>
      </c>
      <c r="M354" s="5">
        <v>0</v>
      </c>
      <c r="N354" s="7"/>
      <c r="O354" s="5">
        <v>0</v>
      </c>
      <c r="P354" s="9">
        <v>0</v>
      </c>
      <c r="Q354" s="9">
        <v>0</v>
      </c>
    </row>
    <row r="355" spans="1:17" x14ac:dyDescent="0.25">
      <c r="A355" s="5">
        <v>22</v>
      </c>
      <c r="B355" s="7" t="s">
        <v>1438</v>
      </c>
      <c r="C355" s="9">
        <v>0</v>
      </c>
      <c r="D355" s="9">
        <v>0</v>
      </c>
      <c r="E355" s="9">
        <v>2338304</v>
      </c>
      <c r="F355" s="9">
        <v>0</v>
      </c>
      <c r="G355" s="9">
        <v>2338304</v>
      </c>
      <c r="H355" s="9">
        <v>0</v>
      </c>
      <c r="I355" s="17">
        <v>0</v>
      </c>
      <c r="J355" s="7" t="s">
        <v>227</v>
      </c>
      <c r="K355" s="7" t="s">
        <v>1439</v>
      </c>
      <c r="L355" s="7" t="s">
        <v>1440</v>
      </c>
      <c r="M355" s="5">
        <v>0</v>
      </c>
      <c r="N355" s="7"/>
      <c r="O355" s="5">
        <v>0</v>
      </c>
      <c r="P355" s="9">
        <v>0</v>
      </c>
      <c r="Q355" s="9">
        <v>0</v>
      </c>
    </row>
    <row r="356" spans="1:17" x14ac:dyDescent="0.25">
      <c r="A356" s="5">
        <v>22</v>
      </c>
      <c r="B356" s="7" t="s">
        <v>1441</v>
      </c>
      <c r="C356" s="9">
        <v>0</v>
      </c>
      <c r="D356" s="9">
        <v>0</v>
      </c>
      <c r="E356" s="9">
        <v>116310699</v>
      </c>
      <c r="F356" s="9">
        <v>0</v>
      </c>
      <c r="G356" s="9">
        <v>116310699</v>
      </c>
      <c r="H356" s="9">
        <v>0</v>
      </c>
      <c r="I356" s="17">
        <v>0</v>
      </c>
      <c r="J356" s="7" t="s">
        <v>227</v>
      </c>
      <c r="K356" s="7" t="s">
        <v>1442</v>
      </c>
      <c r="L356" s="7" t="s">
        <v>1443</v>
      </c>
      <c r="M356" s="5">
        <v>0</v>
      </c>
      <c r="N356" s="7"/>
      <c r="O356" s="5">
        <v>0</v>
      </c>
      <c r="P356" s="9">
        <v>0</v>
      </c>
      <c r="Q356" s="9">
        <v>0</v>
      </c>
    </row>
    <row r="357" spans="1:17" x14ac:dyDescent="0.25">
      <c r="A357" s="5">
        <v>22</v>
      </c>
      <c r="B357" s="7" t="s">
        <v>1444</v>
      </c>
      <c r="C357" s="9">
        <v>0</v>
      </c>
      <c r="D357" s="9">
        <v>0</v>
      </c>
      <c r="E357" s="9">
        <v>2786945661</v>
      </c>
      <c r="F357" s="9">
        <v>0</v>
      </c>
      <c r="G357" s="9">
        <v>2786945661</v>
      </c>
      <c r="H357" s="9">
        <v>0</v>
      </c>
      <c r="I357" s="17">
        <v>0</v>
      </c>
      <c r="J357" s="7" t="s">
        <v>227</v>
      </c>
      <c r="K357" s="7" t="s">
        <v>1445</v>
      </c>
      <c r="L357" s="7" t="s">
        <v>1446</v>
      </c>
      <c r="M357" s="5">
        <v>0</v>
      </c>
      <c r="N357" s="7"/>
      <c r="O357" s="5">
        <v>0</v>
      </c>
      <c r="P357" s="9">
        <v>0</v>
      </c>
      <c r="Q357" s="9">
        <v>0</v>
      </c>
    </row>
    <row r="358" spans="1:17" x14ac:dyDescent="0.25">
      <c r="A358" s="5">
        <v>22</v>
      </c>
      <c r="B358" s="7" t="s">
        <v>1447</v>
      </c>
      <c r="C358" s="9">
        <v>0</v>
      </c>
      <c r="D358" s="9">
        <v>0</v>
      </c>
      <c r="E358" s="9">
        <v>1902143312</v>
      </c>
      <c r="F358" s="9">
        <v>0</v>
      </c>
      <c r="G358" s="9">
        <v>1902143312</v>
      </c>
      <c r="H358" s="9">
        <v>0</v>
      </c>
      <c r="I358" s="17">
        <v>0</v>
      </c>
      <c r="J358" s="7" t="s">
        <v>227</v>
      </c>
      <c r="K358" s="7" t="s">
        <v>1448</v>
      </c>
      <c r="L358" s="7" t="s">
        <v>1449</v>
      </c>
      <c r="M358" s="5">
        <v>0</v>
      </c>
      <c r="N358" s="7"/>
      <c r="O358" s="5">
        <v>0</v>
      </c>
      <c r="P358" s="9">
        <v>0</v>
      </c>
      <c r="Q358" s="9">
        <v>0</v>
      </c>
    </row>
    <row r="359" spans="1:17" x14ac:dyDescent="0.25">
      <c r="A359" s="5">
        <v>22</v>
      </c>
      <c r="B359" s="7" t="s">
        <v>1450</v>
      </c>
      <c r="C359" s="9">
        <v>0</v>
      </c>
      <c r="D359" s="9">
        <v>0</v>
      </c>
      <c r="E359" s="9">
        <v>221166831</v>
      </c>
      <c r="F359" s="9">
        <v>0</v>
      </c>
      <c r="G359" s="9">
        <v>221166831</v>
      </c>
      <c r="H359" s="9">
        <v>0</v>
      </c>
      <c r="I359" s="17">
        <v>0</v>
      </c>
      <c r="J359" s="7" t="s">
        <v>227</v>
      </c>
      <c r="K359" s="7" t="s">
        <v>1451</v>
      </c>
      <c r="L359" s="7" t="s">
        <v>1452</v>
      </c>
      <c r="M359" s="5">
        <v>0</v>
      </c>
      <c r="N359" s="7"/>
      <c r="O359" s="5">
        <v>0</v>
      </c>
      <c r="P359" s="9">
        <v>0</v>
      </c>
      <c r="Q359" s="9">
        <v>0</v>
      </c>
    </row>
    <row r="360" spans="1:17" x14ac:dyDescent="0.25">
      <c r="A360" s="5">
        <v>22</v>
      </c>
      <c r="B360" s="7" t="s">
        <v>1453</v>
      </c>
      <c r="C360" s="9">
        <v>0</v>
      </c>
      <c r="D360" s="9">
        <v>0</v>
      </c>
      <c r="E360" s="9">
        <v>57839862</v>
      </c>
      <c r="F360" s="9">
        <v>0</v>
      </c>
      <c r="G360" s="9">
        <v>57839862</v>
      </c>
      <c r="H360" s="9">
        <v>0</v>
      </c>
      <c r="I360" s="17">
        <v>0</v>
      </c>
      <c r="J360" s="7" t="s">
        <v>227</v>
      </c>
      <c r="K360" s="7" t="s">
        <v>1454</v>
      </c>
      <c r="L360" s="7" t="s">
        <v>1455</v>
      </c>
      <c r="M360" s="5">
        <v>0</v>
      </c>
      <c r="N360" s="7"/>
      <c r="O360" s="5">
        <v>0</v>
      </c>
      <c r="P360" s="9">
        <v>0</v>
      </c>
      <c r="Q360" s="9">
        <v>0</v>
      </c>
    </row>
    <row r="361" spans="1:17" x14ac:dyDescent="0.25">
      <c r="A361" s="5">
        <v>22</v>
      </c>
      <c r="B361" s="7" t="s">
        <v>1456</v>
      </c>
      <c r="C361" s="9">
        <v>0</v>
      </c>
      <c r="D361" s="9">
        <v>0</v>
      </c>
      <c r="E361" s="9">
        <v>265133</v>
      </c>
      <c r="F361" s="9">
        <v>0</v>
      </c>
      <c r="G361" s="9">
        <v>265133</v>
      </c>
      <c r="H361" s="9">
        <v>0</v>
      </c>
      <c r="I361" s="17">
        <v>0</v>
      </c>
      <c r="J361" s="7" t="s">
        <v>227</v>
      </c>
      <c r="K361" s="7" t="s">
        <v>1457</v>
      </c>
      <c r="L361" s="7" t="s">
        <v>1458</v>
      </c>
      <c r="M361" s="5">
        <v>0</v>
      </c>
      <c r="N361" s="7"/>
      <c r="O361" s="5">
        <v>0</v>
      </c>
      <c r="P361" s="9">
        <v>0</v>
      </c>
      <c r="Q361" s="9">
        <v>0</v>
      </c>
    </row>
    <row r="362" spans="1:17" x14ac:dyDescent="0.25">
      <c r="A362" s="5">
        <v>22</v>
      </c>
      <c r="B362" s="7" t="s">
        <v>1459</v>
      </c>
      <c r="C362" s="9">
        <v>0</v>
      </c>
      <c r="D362" s="9">
        <v>0</v>
      </c>
      <c r="E362" s="9">
        <v>623591126</v>
      </c>
      <c r="F362" s="9">
        <v>0</v>
      </c>
      <c r="G362" s="9">
        <v>623591126</v>
      </c>
      <c r="H362" s="9">
        <v>0</v>
      </c>
      <c r="I362" s="17">
        <v>0</v>
      </c>
      <c r="J362" s="7" t="s">
        <v>227</v>
      </c>
      <c r="K362" s="7" t="s">
        <v>1460</v>
      </c>
      <c r="L362" s="7" t="s">
        <v>1461</v>
      </c>
      <c r="M362" s="5">
        <v>0</v>
      </c>
      <c r="N362" s="7"/>
      <c r="O362" s="5">
        <v>0</v>
      </c>
      <c r="P362" s="9">
        <v>0</v>
      </c>
      <c r="Q362" s="9">
        <v>0</v>
      </c>
    </row>
    <row r="363" spans="1:17" x14ac:dyDescent="0.25">
      <c r="A363" s="5">
        <v>22</v>
      </c>
      <c r="B363" s="7" t="s">
        <v>1462</v>
      </c>
      <c r="C363" s="9">
        <v>0</v>
      </c>
      <c r="D363" s="9">
        <v>0</v>
      </c>
      <c r="E363" s="9">
        <v>159081815</v>
      </c>
      <c r="F363" s="9">
        <v>0</v>
      </c>
      <c r="G363" s="9">
        <v>159081815</v>
      </c>
      <c r="H363" s="9">
        <v>0</v>
      </c>
      <c r="I363" s="17">
        <v>0</v>
      </c>
      <c r="J363" s="7" t="s">
        <v>227</v>
      </c>
      <c r="K363" s="7" t="s">
        <v>1463</v>
      </c>
      <c r="L363" s="7" t="s">
        <v>1464</v>
      </c>
      <c r="M363" s="5">
        <v>0</v>
      </c>
      <c r="N363" s="7"/>
      <c r="O363" s="5">
        <v>0</v>
      </c>
      <c r="P363" s="9">
        <v>0</v>
      </c>
      <c r="Q363" s="9">
        <v>0</v>
      </c>
    </row>
    <row r="364" spans="1:17" x14ac:dyDescent="0.25">
      <c r="A364" s="5">
        <v>22</v>
      </c>
      <c r="B364" s="7" t="s">
        <v>1465</v>
      </c>
      <c r="C364" s="9">
        <v>0</v>
      </c>
      <c r="D364" s="9">
        <v>0</v>
      </c>
      <c r="E364" s="9">
        <v>2615859</v>
      </c>
      <c r="F364" s="9">
        <v>0</v>
      </c>
      <c r="G364" s="9">
        <v>2615859</v>
      </c>
      <c r="H364" s="9">
        <v>0</v>
      </c>
      <c r="I364" s="17">
        <v>0</v>
      </c>
      <c r="J364" s="7" t="s">
        <v>227</v>
      </c>
      <c r="K364" s="7" t="s">
        <v>1466</v>
      </c>
      <c r="L364" s="7" t="s">
        <v>1467</v>
      </c>
      <c r="M364" s="5">
        <v>0</v>
      </c>
      <c r="N364" s="7"/>
      <c r="O364" s="5">
        <v>0</v>
      </c>
      <c r="P364" s="9">
        <v>0</v>
      </c>
      <c r="Q364" s="9">
        <v>0</v>
      </c>
    </row>
    <row r="365" spans="1:17" x14ac:dyDescent="0.25">
      <c r="A365" s="5">
        <v>22</v>
      </c>
      <c r="B365" s="7" t="s">
        <v>1468</v>
      </c>
      <c r="C365" s="9">
        <v>0</v>
      </c>
      <c r="D365" s="9">
        <v>0</v>
      </c>
      <c r="E365" s="9">
        <v>305365606</v>
      </c>
      <c r="F365" s="9">
        <v>0</v>
      </c>
      <c r="G365" s="9">
        <v>305365606</v>
      </c>
      <c r="H365" s="9">
        <v>0</v>
      </c>
      <c r="I365" s="17">
        <v>0</v>
      </c>
      <c r="J365" s="7" t="s">
        <v>1469</v>
      </c>
      <c r="K365" s="7" t="s">
        <v>1470</v>
      </c>
      <c r="L365" s="7" t="s">
        <v>1471</v>
      </c>
      <c r="M365" s="5">
        <v>0</v>
      </c>
      <c r="N365" s="7"/>
      <c r="O365" s="5">
        <v>0</v>
      </c>
      <c r="P365" s="9">
        <v>0</v>
      </c>
      <c r="Q365" s="9">
        <v>0</v>
      </c>
    </row>
    <row r="366" spans="1:17" x14ac:dyDescent="0.25">
      <c r="A366" s="5">
        <v>23</v>
      </c>
      <c r="B366" s="7" t="s">
        <v>1472</v>
      </c>
      <c r="C366" s="9">
        <v>0</v>
      </c>
      <c r="D366" s="9">
        <v>0</v>
      </c>
      <c r="E366" s="9">
        <v>2507583702</v>
      </c>
      <c r="F366" s="9">
        <v>0</v>
      </c>
      <c r="G366" s="9">
        <v>2507583702</v>
      </c>
      <c r="H366" s="9">
        <v>2498556399</v>
      </c>
      <c r="I366" s="17">
        <v>0.99639999933290357</v>
      </c>
      <c r="J366" s="7" t="s">
        <v>227</v>
      </c>
      <c r="K366" s="7" t="s">
        <v>1322</v>
      </c>
      <c r="L366" s="7" t="s">
        <v>1323</v>
      </c>
      <c r="M366" s="5">
        <v>0</v>
      </c>
      <c r="N366" s="7"/>
      <c r="O366" s="5">
        <v>0</v>
      </c>
      <c r="P366" s="9">
        <v>0</v>
      </c>
      <c r="Q366" s="9">
        <v>0</v>
      </c>
    </row>
    <row r="367" spans="1:17" x14ac:dyDescent="0.25">
      <c r="A367" s="5">
        <v>23</v>
      </c>
      <c r="B367" s="7" t="s">
        <v>1473</v>
      </c>
      <c r="C367" s="9">
        <v>0</v>
      </c>
      <c r="D367" s="9">
        <v>0</v>
      </c>
      <c r="E367" s="9">
        <v>7723039</v>
      </c>
      <c r="F367" s="9">
        <v>0</v>
      </c>
      <c r="G367" s="9">
        <v>7723039</v>
      </c>
      <c r="H367" s="9">
        <v>7695235</v>
      </c>
      <c r="I367" s="17">
        <v>0.99639986280012316</v>
      </c>
      <c r="J367" s="7" t="s">
        <v>227</v>
      </c>
      <c r="K367" s="7" t="s">
        <v>1474</v>
      </c>
      <c r="L367" s="7" t="s">
        <v>1475</v>
      </c>
      <c r="M367" s="5">
        <v>0</v>
      </c>
      <c r="N367" s="7"/>
      <c r="O367" s="5">
        <v>0</v>
      </c>
      <c r="P367" s="9">
        <v>0</v>
      </c>
      <c r="Q367" s="9">
        <v>0</v>
      </c>
    </row>
    <row r="368" spans="1:17" x14ac:dyDescent="0.25">
      <c r="A368" s="5">
        <v>23</v>
      </c>
      <c r="B368" s="7" t="s">
        <v>1476</v>
      </c>
      <c r="C368" s="9">
        <v>0</v>
      </c>
      <c r="D368" s="9">
        <v>0</v>
      </c>
      <c r="E368" s="9">
        <v>1429951414</v>
      </c>
      <c r="F368" s="9">
        <v>0</v>
      </c>
      <c r="G368" s="9">
        <v>1429951414</v>
      </c>
      <c r="H368" s="9">
        <v>1424803589</v>
      </c>
      <c r="I368" s="17">
        <v>0.99640000006321894</v>
      </c>
      <c r="J368" s="7" t="s">
        <v>227</v>
      </c>
      <c r="K368" s="7" t="s">
        <v>1325</v>
      </c>
      <c r="L368" s="7" t="s">
        <v>1326</v>
      </c>
      <c r="M368" s="5">
        <v>0</v>
      </c>
      <c r="N368" s="7"/>
      <c r="O368" s="5">
        <v>0</v>
      </c>
      <c r="P368" s="9">
        <v>0</v>
      </c>
      <c r="Q368" s="9">
        <v>0</v>
      </c>
    </row>
    <row r="369" spans="1:17" x14ac:dyDescent="0.25">
      <c r="A369" s="5">
        <v>23</v>
      </c>
      <c r="B369" s="7" t="s">
        <v>1477</v>
      </c>
      <c r="C369" s="9">
        <v>0</v>
      </c>
      <c r="D369" s="9">
        <v>0</v>
      </c>
      <c r="E369" s="9">
        <v>8734945</v>
      </c>
      <c r="F369" s="9">
        <v>0</v>
      </c>
      <c r="G369" s="9">
        <v>8734945</v>
      </c>
      <c r="H369" s="9">
        <v>8703499</v>
      </c>
      <c r="I369" s="17">
        <v>0.99639997733242736</v>
      </c>
      <c r="J369" s="7" t="s">
        <v>227</v>
      </c>
      <c r="K369" s="7" t="s">
        <v>1328</v>
      </c>
      <c r="L369" s="7" t="s">
        <v>1329</v>
      </c>
      <c r="M369" s="5">
        <v>0</v>
      </c>
      <c r="N369" s="7"/>
      <c r="O369" s="5">
        <v>0</v>
      </c>
      <c r="P369" s="9">
        <v>0</v>
      </c>
      <c r="Q369" s="9">
        <v>0</v>
      </c>
    </row>
    <row r="370" spans="1:17" x14ac:dyDescent="0.25">
      <c r="A370" s="5">
        <v>23</v>
      </c>
      <c r="B370" s="7" t="s">
        <v>1478</v>
      </c>
      <c r="C370" s="9">
        <v>0</v>
      </c>
      <c r="D370" s="9">
        <v>0</v>
      </c>
      <c r="E370" s="9">
        <v>124842104</v>
      </c>
      <c r="F370" s="9">
        <v>0</v>
      </c>
      <c r="G370" s="9">
        <v>124842104</v>
      </c>
      <c r="H370" s="9">
        <v>124392672</v>
      </c>
      <c r="I370" s="17">
        <v>0.99639999659089373</v>
      </c>
      <c r="J370" s="7" t="s">
        <v>227</v>
      </c>
      <c r="K370" s="7" t="s">
        <v>1331</v>
      </c>
      <c r="L370" s="7" t="s">
        <v>1332</v>
      </c>
      <c r="M370" s="5">
        <v>0</v>
      </c>
      <c r="N370" s="7"/>
      <c r="O370" s="5">
        <v>0</v>
      </c>
      <c r="P370" s="9">
        <v>0</v>
      </c>
      <c r="Q370" s="9">
        <v>0</v>
      </c>
    </row>
    <row r="371" spans="1:17" x14ac:dyDescent="0.25">
      <c r="A371" s="5">
        <v>23</v>
      </c>
      <c r="B371" s="7" t="s">
        <v>1479</v>
      </c>
      <c r="C371" s="9">
        <v>0</v>
      </c>
      <c r="D371" s="9">
        <v>0</v>
      </c>
      <c r="E371" s="9">
        <v>199493335</v>
      </c>
      <c r="F371" s="9">
        <v>0</v>
      </c>
      <c r="G371" s="9">
        <v>199493335</v>
      </c>
      <c r="H371" s="9">
        <v>198775159</v>
      </c>
      <c r="I371" s="17">
        <v>0.99640000003007623</v>
      </c>
      <c r="J371" s="7" t="s">
        <v>227</v>
      </c>
      <c r="K371" s="7" t="s">
        <v>1334</v>
      </c>
      <c r="L371" s="7" t="s">
        <v>1335</v>
      </c>
      <c r="M371" s="5">
        <v>0</v>
      </c>
      <c r="N371" s="7"/>
      <c r="O371" s="5">
        <v>0</v>
      </c>
      <c r="P371" s="9">
        <v>0</v>
      </c>
      <c r="Q371" s="9">
        <v>0</v>
      </c>
    </row>
    <row r="372" spans="1:17" x14ac:dyDescent="0.25">
      <c r="A372" s="5">
        <v>23</v>
      </c>
      <c r="B372" s="7" t="s">
        <v>1480</v>
      </c>
      <c r="C372" s="9">
        <v>0</v>
      </c>
      <c r="D372" s="9">
        <v>0</v>
      </c>
      <c r="E372" s="9">
        <v>1874825</v>
      </c>
      <c r="F372" s="9">
        <v>0</v>
      </c>
      <c r="G372" s="9">
        <v>1874825</v>
      </c>
      <c r="H372" s="9">
        <v>1770189</v>
      </c>
      <c r="I372" s="17">
        <v>0.94418892429960133</v>
      </c>
      <c r="J372" s="7" t="s">
        <v>227</v>
      </c>
      <c r="K372" s="7" t="s">
        <v>1481</v>
      </c>
      <c r="L372" s="7" t="s">
        <v>1482</v>
      </c>
      <c r="M372" s="5">
        <v>0</v>
      </c>
      <c r="N372" s="7"/>
      <c r="O372" s="5">
        <v>0</v>
      </c>
      <c r="P372" s="9">
        <v>0</v>
      </c>
      <c r="Q372" s="9">
        <v>0</v>
      </c>
    </row>
    <row r="373" spans="1:17" x14ac:dyDescent="0.25">
      <c r="A373" s="5">
        <v>23</v>
      </c>
      <c r="B373" s="7" t="s">
        <v>1483</v>
      </c>
      <c r="C373" s="9">
        <v>0</v>
      </c>
      <c r="D373" s="9">
        <v>0</v>
      </c>
      <c r="E373" s="9">
        <v>261355740</v>
      </c>
      <c r="F373" s="9">
        <v>0</v>
      </c>
      <c r="G373" s="9">
        <v>261355740</v>
      </c>
      <c r="H373" s="9">
        <v>246769119</v>
      </c>
      <c r="I373" s="17">
        <v>0.94418863346946191</v>
      </c>
      <c r="J373" s="7" t="s">
        <v>227</v>
      </c>
      <c r="K373" s="7" t="s">
        <v>1337</v>
      </c>
      <c r="L373" s="7" t="s">
        <v>1338</v>
      </c>
      <c r="M373" s="5">
        <v>0</v>
      </c>
      <c r="N373" s="7"/>
      <c r="O373" s="5">
        <v>0</v>
      </c>
      <c r="P373" s="9">
        <v>0</v>
      </c>
      <c r="Q373" s="9">
        <v>0</v>
      </c>
    </row>
    <row r="374" spans="1:17" x14ac:dyDescent="0.25">
      <c r="A374" s="5">
        <v>23</v>
      </c>
      <c r="B374" s="7" t="s">
        <v>1484</v>
      </c>
      <c r="C374" s="9">
        <v>0</v>
      </c>
      <c r="D374" s="9">
        <v>0</v>
      </c>
      <c r="E374" s="9">
        <v>84544150</v>
      </c>
      <c r="F374" s="9">
        <v>0</v>
      </c>
      <c r="G374" s="9">
        <v>84544150</v>
      </c>
      <c r="H374" s="9">
        <v>72985356</v>
      </c>
      <c r="I374" s="17">
        <v>0.86328097213112909</v>
      </c>
      <c r="J374" s="7" t="s">
        <v>227</v>
      </c>
      <c r="K374" s="7" t="s">
        <v>1485</v>
      </c>
      <c r="L374" s="7" t="s">
        <v>1486</v>
      </c>
      <c r="M374" s="5">
        <v>0</v>
      </c>
      <c r="N374" s="7"/>
      <c r="O374" s="5">
        <v>0</v>
      </c>
      <c r="P374" s="9">
        <v>0</v>
      </c>
      <c r="Q374" s="9">
        <v>0</v>
      </c>
    </row>
    <row r="375" spans="1:17" x14ac:dyDescent="0.25">
      <c r="A375" s="5">
        <v>23</v>
      </c>
      <c r="B375" s="7" t="s">
        <v>1487</v>
      </c>
      <c r="C375" s="9">
        <v>0</v>
      </c>
      <c r="D375" s="9">
        <v>0</v>
      </c>
      <c r="E375" s="9">
        <v>97561986</v>
      </c>
      <c r="F375" s="9">
        <v>0</v>
      </c>
      <c r="G375" s="9">
        <v>97561986</v>
      </c>
      <c r="H375" s="9">
        <v>84223406</v>
      </c>
      <c r="I375" s="17">
        <v>0.8632809709306245</v>
      </c>
      <c r="J375" s="7" t="s">
        <v>227</v>
      </c>
      <c r="K375" s="7" t="s">
        <v>1340</v>
      </c>
      <c r="L375" s="7" t="s">
        <v>1341</v>
      </c>
      <c r="M375" s="5">
        <v>0</v>
      </c>
      <c r="N375" s="7"/>
      <c r="O375" s="5">
        <v>0</v>
      </c>
      <c r="P375" s="9">
        <v>0</v>
      </c>
      <c r="Q375" s="9">
        <v>0</v>
      </c>
    </row>
    <row r="376" spans="1:17" x14ac:dyDescent="0.25">
      <c r="A376" s="5">
        <v>23</v>
      </c>
      <c r="B376" s="7" t="s">
        <v>1488</v>
      </c>
      <c r="C376" s="9">
        <v>0</v>
      </c>
      <c r="D376" s="9">
        <v>0</v>
      </c>
      <c r="E376" s="9">
        <v>33210355</v>
      </c>
      <c r="F376" s="9">
        <v>0</v>
      </c>
      <c r="G376" s="9">
        <v>33210355</v>
      </c>
      <c r="H376" s="9">
        <v>28669869</v>
      </c>
      <c r="I376" s="17">
        <v>0.8632810158156996</v>
      </c>
      <c r="J376" s="7" t="s">
        <v>227</v>
      </c>
      <c r="K376" s="7" t="s">
        <v>1343</v>
      </c>
      <c r="L376" s="7" t="s">
        <v>1344</v>
      </c>
      <c r="M376" s="5">
        <v>0</v>
      </c>
      <c r="N376" s="7"/>
      <c r="O376" s="5">
        <v>0</v>
      </c>
      <c r="P376" s="9">
        <v>0</v>
      </c>
      <c r="Q376" s="9">
        <v>0</v>
      </c>
    </row>
    <row r="377" spans="1:17" x14ac:dyDescent="0.25">
      <c r="A377" s="5">
        <v>23</v>
      </c>
      <c r="B377" s="7" t="s">
        <v>1489</v>
      </c>
      <c r="C377" s="9">
        <v>0</v>
      </c>
      <c r="D377" s="9">
        <v>0</v>
      </c>
      <c r="E377" s="9">
        <v>5826475352</v>
      </c>
      <c r="F377" s="9">
        <v>0</v>
      </c>
      <c r="G377" s="9">
        <v>5826475352</v>
      </c>
      <c r="H377" s="9">
        <v>5029885237</v>
      </c>
      <c r="I377" s="17">
        <v>0.86328096029333379</v>
      </c>
      <c r="J377" s="7" t="s">
        <v>227</v>
      </c>
      <c r="K377" s="7" t="s">
        <v>1346</v>
      </c>
      <c r="L377" s="7" t="s">
        <v>1347</v>
      </c>
      <c r="M377" s="5">
        <v>0</v>
      </c>
      <c r="N377" s="7"/>
      <c r="O377" s="5">
        <v>0</v>
      </c>
      <c r="P377" s="9">
        <v>0</v>
      </c>
      <c r="Q377" s="9">
        <v>0</v>
      </c>
    </row>
    <row r="378" spans="1:17" x14ac:dyDescent="0.25">
      <c r="A378" s="5">
        <v>23</v>
      </c>
      <c r="B378" s="7" t="s">
        <v>1490</v>
      </c>
      <c r="C378" s="9">
        <v>0</v>
      </c>
      <c r="D378" s="9">
        <v>0</v>
      </c>
      <c r="E378" s="9">
        <v>104918067</v>
      </c>
      <c r="F378" s="9">
        <v>0</v>
      </c>
      <c r="G378" s="9">
        <v>104918067</v>
      </c>
      <c r="H378" s="9">
        <v>90573770</v>
      </c>
      <c r="I378" s="17">
        <v>0.86328096380197317</v>
      </c>
      <c r="J378" s="7" t="s">
        <v>227</v>
      </c>
      <c r="K378" s="7" t="s">
        <v>1491</v>
      </c>
      <c r="L378" s="7" t="s">
        <v>1492</v>
      </c>
      <c r="M378" s="5">
        <v>0</v>
      </c>
      <c r="N378" s="7"/>
      <c r="O378" s="5">
        <v>0</v>
      </c>
      <c r="P378" s="9">
        <v>0</v>
      </c>
      <c r="Q378" s="9">
        <v>0</v>
      </c>
    </row>
    <row r="379" spans="1:17" x14ac:dyDescent="0.25">
      <c r="A379" s="5">
        <v>23</v>
      </c>
      <c r="B379" s="7" t="s">
        <v>1493</v>
      </c>
      <c r="C379" s="9">
        <v>0</v>
      </c>
      <c r="D379" s="9">
        <v>0</v>
      </c>
      <c r="E379" s="9">
        <v>22109127</v>
      </c>
      <c r="F379" s="9">
        <v>0</v>
      </c>
      <c r="G379" s="9">
        <v>22109127</v>
      </c>
      <c r="H379" s="9">
        <v>19086389</v>
      </c>
      <c r="I379" s="17">
        <v>0.86328098798292674</v>
      </c>
      <c r="J379" s="7" t="s">
        <v>227</v>
      </c>
      <c r="K379" s="7" t="s">
        <v>1349</v>
      </c>
      <c r="L379" s="7" t="s">
        <v>1350</v>
      </c>
      <c r="M379" s="5">
        <v>0</v>
      </c>
      <c r="N379" s="7"/>
      <c r="O379" s="5">
        <v>0</v>
      </c>
      <c r="P379" s="9">
        <v>0</v>
      </c>
      <c r="Q379" s="9">
        <v>0</v>
      </c>
    </row>
    <row r="380" spans="1:17" x14ac:dyDescent="0.25">
      <c r="A380" s="5">
        <v>23</v>
      </c>
      <c r="B380" s="7" t="s">
        <v>1494</v>
      </c>
      <c r="C380" s="9">
        <v>0</v>
      </c>
      <c r="D380" s="9">
        <v>0</v>
      </c>
      <c r="E380" s="9">
        <v>39569537</v>
      </c>
      <c r="F380" s="9">
        <v>0</v>
      </c>
      <c r="G380" s="9">
        <v>39569537</v>
      </c>
      <c r="H380" s="9">
        <v>34159627</v>
      </c>
      <c r="I380" s="17">
        <v>0.86328093755557467</v>
      </c>
      <c r="J380" s="7" t="s">
        <v>227</v>
      </c>
      <c r="K380" s="7" t="s">
        <v>1495</v>
      </c>
      <c r="L380" s="7" t="s">
        <v>1496</v>
      </c>
      <c r="M380" s="5">
        <v>0</v>
      </c>
      <c r="N380" s="7"/>
      <c r="O380" s="5">
        <v>0</v>
      </c>
      <c r="P380" s="9">
        <v>0</v>
      </c>
      <c r="Q380" s="9">
        <v>0</v>
      </c>
    </row>
    <row r="381" spans="1:17" x14ac:dyDescent="0.25">
      <c r="A381" s="5">
        <v>23</v>
      </c>
      <c r="B381" s="7" t="s">
        <v>1497</v>
      </c>
      <c r="C381" s="9">
        <v>0</v>
      </c>
      <c r="D381" s="9">
        <v>0</v>
      </c>
      <c r="E381" s="9">
        <v>12647931</v>
      </c>
      <c r="F381" s="9">
        <v>0</v>
      </c>
      <c r="G381" s="9">
        <v>12647931</v>
      </c>
      <c r="H381" s="9">
        <v>10918716</v>
      </c>
      <c r="I381" s="17">
        <v>0.86328080063055368</v>
      </c>
      <c r="J381" s="7" t="s">
        <v>227</v>
      </c>
      <c r="K381" s="7" t="s">
        <v>1352</v>
      </c>
      <c r="L381" s="7" t="s">
        <v>1353</v>
      </c>
      <c r="M381" s="5">
        <v>0</v>
      </c>
      <c r="N381" s="7"/>
      <c r="O381" s="5">
        <v>0</v>
      </c>
      <c r="P381" s="9">
        <v>0</v>
      </c>
      <c r="Q381" s="9">
        <v>0</v>
      </c>
    </row>
    <row r="382" spans="1:17" x14ac:dyDescent="0.25">
      <c r="A382" s="5">
        <v>23</v>
      </c>
      <c r="B382" s="7" t="s">
        <v>1498</v>
      </c>
      <c r="C382" s="9">
        <v>0</v>
      </c>
      <c r="D382" s="9">
        <v>0</v>
      </c>
      <c r="E382" s="9">
        <v>249235846</v>
      </c>
      <c r="F382" s="9">
        <v>0</v>
      </c>
      <c r="G382" s="9">
        <v>249235846</v>
      </c>
      <c r="H382" s="9">
        <v>163648039.44730854</v>
      </c>
      <c r="I382" s="17">
        <v>0.65659912919311192</v>
      </c>
      <c r="J382" s="7" t="s">
        <v>227</v>
      </c>
      <c r="K382" s="7" t="s">
        <v>1355</v>
      </c>
      <c r="L382" s="7" t="s">
        <v>1356</v>
      </c>
      <c r="M382" s="5">
        <v>0</v>
      </c>
      <c r="N382" s="7"/>
      <c r="O382" s="5">
        <v>0</v>
      </c>
      <c r="P382" s="9">
        <v>0</v>
      </c>
      <c r="Q382" s="9">
        <v>0</v>
      </c>
    </row>
    <row r="383" spans="1:17" x14ac:dyDescent="0.25">
      <c r="A383" s="5">
        <v>23</v>
      </c>
      <c r="B383" s="7" t="s">
        <v>1499</v>
      </c>
      <c r="C383" s="9">
        <v>0</v>
      </c>
      <c r="D383" s="9">
        <v>0</v>
      </c>
      <c r="E383" s="9">
        <v>290515932</v>
      </c>
      <c r="F383" s="9">
        <v>0</v>
      </c>
      <c r="G383" s="9">
        <v>290515932</v>
      </c>
      <c r="H383" s="9">
        <v>202478138.30827561</v>
      </c>
      <c r="I383" s="17">
        <v>0.69696053126709623</v>
      </c>
      <c r="J383" s="7" t="s">
        <v>227</v>
      </c>
      <c r="K383" s="7" t="s">
        <v>1358</v>
      </c>
      <c r="L383" s="7" t="s">
        <v>1359</v>
      </c>
      <c r="M383" s="5">
        <v>0</v>
      </c>
      <c r="N383" s="7"/>
      <c r="O383" s="5">
        <v>0</v>
      </c>
      <c r="P383" s="9">
        <v>0</v>
      </c>
      <c r="Q383" s="9">
        <v>0</v>
      </c>
    </row>
    <row r="384" spans="1:17" x14ac:dyDescent="0.25">
      <c r="A384" s="5">
        <v>23</v>
      </c>
      <c r="B384" s="7" t="s">
        <v>1500</v>
      </c>
      <c r="C384" s="9">
        <v>0</v>
      </c>
      <c r="D384" s="9">
        <v>0</v>
      </c>
      <c r="E384" s="9">
        <v>1270832</v>
      </c>
      <c r="F384" s="9">
        <v>0</v>
      </c>
      <c r="G384" s="9">
        <v>1270832</v>
      </c>
      <c r="H384" s="9">
        <v>807787</v>
      </c>
      <c r="I384" s="17">
        <v>0.63563633902829009</v>
      </c>
      <c r="J384" s="7" t="s">
        <v>227</v>
      </c>
      <c r="K384" s="7" t="s">
        <v>1501</v>
      </c>
      <c r="L384" s="7" t="s">
        <v>1502</v>
      </c>
      <c r="M384" s="5">
        <v>0</v>
      </c>
      <c r="N384" s="7"/>
      <c r="O384" s="5">
        <v>0</v>
      </c>
      <c r="P384" s="9">
        <v>0</v>
      </c>
      <c r="Q384" s="9">
        <v>0</v>
      </c>
    </row>
    <row r="385" spans="1:17" x14ac:dyDescent="0.25">
      <c r="A385" s="5">
        <v>23</v>
      </c>
      <c r="B385" s="7" t="s">
        <v>1503</v>
      </c>
      <c r="C385" s="9">
        <v>0</v>
      </c>
      <c r="D385" s="9">
        <v>0</v>
      </c>
      <c r="E385" s="9">
        <v>1019985390</v>
      </c>
      <c r="F385" s="9">
        <v>0</v>
      </c>
      <c r="G385" s="9">
        <v>1019985390</v>
      </c>
      <c r="H385" s="9">
        <v>787787062.41531396</v>
      </c>
      <c r="I385" s="17">
        <v>0.77235132006676488</v>
      </c>
      <c r="J385" s="7" t="s">
        <v>227</v>
      </c>
      <c r="K385" s="7" t="s">
        <v>1361</v>
      </c>
      <c r="L385" s="7" t="s">
        <v>1362</v>
      </c>
      <c r="M385" s="5">
        <v>0</v>
      </c>
      <c r="N385" s="7"/>
      <c r="O385" s="5">
        <v>0</v>
      </c>
      <c r="P385" s="9">
        <v>0</v>
      </c>
      <c r="Q385" s="9">
        <v>0</v>
      </c>
    </row>
    <row r="386" spans="1:17" x14ac:dyDescent="0.25">
      <c r="A386" s="5">
        <v>23</v>
      </c>
      <c r="B386" s="7" t="s">
        <v>1504</v>
      </c>
      <c r="C386" s="9">
        <v>0</v>
      </c>
      <c r="D386" s="9">
        <v>0</v>
      </c>
      <c r="E386" s="9">
        <v>-224928</v>
      </c>
      <c r="F386" s="9">
        <v>0</v>
      </c>
      <c r="G386" s="9">
        <v>-224928</v>
      </c>
      <c r="H386" s="9">
        <v>-224928</v>
      </c>
      <c r="I386" s="17">
        <v>1</v>
      </c>
      <c r="J386" s="7" t="s">
        <v>227</v>
      </c>
      <c r="K386" s="7" t="s">
        <v>1505</v>
      </c>
      <c r="L386" s="7" t="s">
        <v>1506</v>
      </c>
      <c r="M386" s="5">
        <v>0</v>
      </c>
      <c r="N386" s="7"/>
      <c r="O386" s="5">
        <v>0</v>
      </c>
      <c r="P386" s="9">
        <v>0</v>
      </c>
      <c r="Q386" s="9">
        <v>0</v>
      </c>
    </row>
    <row r="387" spans="1:17" x14ac:dyDescent="0.25">
      <c r="A387" s="5">
        <v>23</v>
      </c>
      <c r="B387" s="7" t="s">
        <v>1507</v>
      </c>
      <c r="C387" s="9">
        <v>0</v>
      </c>
      <c r="D387" s="9">
        <v>0</v>
      </c>
      <c r="E387" s="9">
        <v>16751289</v>
      </c>
      <c r="F387" s="9">
        <v>0</v>
      </c>
      <c r="G387" s="9">
        <v>16751289</v>
      </c>
      <c r="H387" s="9">
        <v>11575421</v>
      </c>
      <c r="I387" s="17">
        <v>0.69101673310036027</v>
      </c>
      <c r="J387" s="7" t="s">
        <v>227</v>
      </c>
      <c r="K387" s="7" t="s">
        <v>1364</v>
      </c>
      <c r="L387" s="7" t="s">
        <v>1365</v>
      </c>
      <c r="M387" s="5">
        <v>0</v>
      </c>
      <c r="N387" s="7"/>
      <c r="O387" s="5">
        <v>0</v>
      </c>
      <c r="P387" s="9">
        <v>0</v>
      </c>
      <c r="Q387" s="9">
        <v>0</v>
      </c>
    </row>
    <row r="388" spans="1:17" x14ac:dyDescent="0.25">
      <c r="A388" s="5">
        <v>23</v>
      </c>
      <c r="B388" s="7" t="s">
        <v>1508</v>
      </c>
      <c r="C388" s="9">
        <v>0</v>
      </c>
      <c r="D388" s="9">
        <v>0</v>
      </c>
      <c r="E388" s="9">
        <v>230122960</v>
      </c>
      <c r="F388" s="9">
        <v>0</v>
      </c>
      <c r="G388" s="9">
        <v>230122960</v>
      </c>
      <c r="H388" s="9">
        <v>226238595</v>
      </c>
      <c r="I388" s="17">
        <v>0.98312048045966383</v>
      </c>
      <c r="J388" s="7" t="s">
        <v>227</v>
      </c>
      <c r="K388" s="7" t="s">
        <v>1509</v>
      </c>
      <c r="L388" s="7" t="s">
        <v>1510</v>
      </c>
      <c r="M388" s="5">
        <v>0</v>
      </c>
      <c r="N388" s="7"/>
      <c r="O388" s="5">
        <v>0</v>
      </c>
      <c r="P388" s="9">
        <v>0</v>
      </c>
      <c r="Q388" s="9">
        <v>0</v>
      </c>
    </row>
    <row r="389" spans="1:17" x14ac:dyDescent="0.25">
      <c r="A389" s="5">
        <v>23</v>
      </c>
      <c r="B389" s="7" t="s">
        <v>1511</v>
      </c>
      <c r="C389" s="9">
        <v>0</v>
      </c>
      <c r="D389" s="9">
        <v>0</v>
      </c>
      <c r="E389" s="9">
        <v>514205131</v>
      </c>
      <c r="F389" s="9">
        <v>0</v>
      </c>
      <c r="G389" s="9">
        <v>514205131</v>
      </c>
      <c r="H389" s="9">
        <v>481261620</v>
      </c>
      <c r="I389" s="17">
        <v>0.93593313443618675</v>
      </c>
      <c r="J389" s="7" t="s">
        <v>227</v>
      </c>
      <c r="K389" s="7" t="s">
        <v>1370</v>
      </c>
      <c r="L389" s="7" t="s">
        <v>1371</v>
      </c>
      <c r="M389" s="5">
        <v>0</v>
      </c>
      <c r="N389" s="7"/>
      <c r="O389" s="5">
        <v>0</v>
      </c>
      <c r="P389" s="9">
        <v>0</v>
      </c>
      <c r="Q389" s="9">
        <v>0</v>
      </c>
    </row>
    <row r="390" spans="1:17" x14ac:dyDescent="0.25">
      <c r="A390" s="5">
        <v>23</v>
      </c>
      <c r="B390" s="7" t="s">
        <v>1512</v>
      </c>
      <c r="C390" s="9">
        <v>0</v>
      </c>
      <c r="D390" s="9">
        <v>0</v>
      </c>
      <c r="E390" s="9">
        <v>7800583</v>
      </c>
      <c r="F390" s="9">
        <v>0</v>
      </c>
      <c r="G390" s="9">
        <v>7800583</v>
      </c>
      <c r="H390" s="9">
        <v>4335945</v>
      </c>
      <c r="I390" s="17">
        <v>0.55584883847784194</v>
      </c>
      <c r="J390" s="7" t="s">
        <v>227</v>
      </c>
      <c r="K390" s="7" t="s">
        <v>1373</v>
      </c>
      <c r="L390" s="7" t="s">
        <v>1374</v>
      </c>
      <c r="M390" s="5">
        <v>0</v>
      </c>
      <c r="N390" s="7"/>
      <c r="O390" s="5">
        <v>0</v>
      </c>
      <c r="P390" s="9">
        <v>0</v>
      </c>
      <c r="Q390" s="9">
        <v>0</v>
      </c>
    </row>
    <row r="391" spans="1:17" x14ac:dyDescent="0.25">
      <c r="A391" s="5">
        <v>23</v>
      </c>
      <c r="B391" s="7" t="s">
        <v>1513</v>
      </c>
      <c r="C391" s="9">
        <v>0</v>
      </c>
      <c r="D391" s="9">
        <v>0</v>
      </c>
      <c r="E391" s="9">
        <v>21809818</v>
      </c>
      <c r="F391" s="9">
        <v>0</v>
      </c>
      <c r="G391" s="9">
        <v>21809818</v>
      </c>
      <c r="H391" s="9">
        <v>16576637</v>
      </c>
      <c r="I391" s="17">
        <v>0.76005388949142083</v>
      </c>
      <c r="J391" s="7" t="s">
        <v>227</v>
      </c>
      <c r="K391" s="7" t="s">
        <v>1376</v>
      </c>
      <c r="L391" s="7" t="s">
        <v>1377</v>
      </c>
      <c r="M391" s="5">
        <v>0</v>
      </c>
      <c r="N391" s="7"/>
      <c r="O391" s="5">
        <v>0</v>
      </c>
      <c r="P391" s="9">
        <v>0</v>
      </c>
      <c r="Q391" s="9">
        <v>0</v>
      </c>
    </row>
    <row r="392" spans="1:17" x14ac:dyDescent="0.25">
      <c r="A392" s="5">
        <v>23</v>
      </c>
      <c r="B392" s="7" t="s">
        <v>1514</v>
      </c>
      <c r="C392" s="9">
        <v>0</v>
      </c>
      <c r="D392" s="9">
        <v>0</v>
      </c>
      <c r="E392" s="9">
        <v>580056697</v>
      </c>
      <c r="F392" s="9">
        <v>0</v>
      </c>
      <c r="G392" s="9">
        <v>580056697</v>
      </c>
      <c r="H392" s="9">
        <v>351639928</v>
      </c>
      <c r="I392" s="17">
        <v>0.60621647817989077</v>
      </c>
      <c r="J392" s="7" t="s">
        <v>227</v>
      </c>
      <c r="K392" s="7" t="s">
        <v>1379</v>
      </c>
      <c r="L392" s="7" t="s">
        <v>1380</v>
      </c>
      <c r="M392" s="5">
        <v>0</v>
      </c>
      <c r="N392" s="7"/>
      <c r="O392" s="5">
        <v>0</v>
      </c>
      <c r="P392" s="9">
        <v>0</v>
      </c>
      <c r="Q392" s="9">
        <v>0</v>
      </c>
    </row>
    <row r="393" spans="1:17" x14ac:dyDescent="0.25">
      <c r="A393" s="5">
        <v>23</v>
      </c>
      <c r="B393" s="7" t="s">
        <v>1515</v>
      </c>
      <c r="C393" s="9">
        <v>0</v>
      </c>
      <c r="D393" s="9">
        <v>0</v>
      </c>
      <c r="E393" s="9">
        <v>266227306</v>
      </c>
      <c r="F393" s="9">
        <v>0</v>
      </c>
      <c r="G393" s="9">
        <v>266227306</v>
      </c>
      <c r="H393" s="9">
        <v>177653809</v>
      </c>
      <c r="I393" s="17">
        <v>0.66730123092632732</v>
      </c>
      <c r="J393" s="7" t="s">
        <v>227</v>
      </c>
      <c r="K393" s="7" t="s">
        <v>1382</v>
      </c>
      <c r="L393" s="7" t="s">
        <v>1383</v>
      </c>
      <c r="M393" s="5">
        <v>0</v>
      </c>
      <c r="N393" s="7"/>
      <c r="O393" s="5">
        <v>0</v>
      </c>
      <c r="P393" s="9">
        <v>0</v>
      </c>
      <c r="Q393" s="9">
        <v>0</v>
      </c>
    </row>
    <row r="394" spans="1:17" x14ac:dyDescent="0.25">
      <c r="A394" s="5">
        <v>23</v>
      </c>
      <c r="B394" s="7" t="s">
        <v>1516</v>
      </c>
      <c r="C394" s="9">
        <v>0</v>
      </c>
      <c r="D394" s="9">
        <v>0</v>
      </c>
      <c r="E394" s="9">
        <v>29462388</v>
      </c>
      <c r="F394" s="9">
        <v>0</v>
      </c>
      <c r="G394" s="9">
        <v>29462388</v>
      </c>
      <c r="H394" s="9">
        <v>16376636</v>
      </c>
      <c r="I394" s="17">
        <v>0.55584890131784292</v>
      </c>
      <c r="J394" s="7" t="s">
        <v>227</v>
      </c>
      <c r="K394" s="7" t="s">
        <v>1385</v>
      </c>
      <c r="L394" s="7" t="s">
        <v>1386</v>
      </c>
      <c r="M394" s="5">
        <v>0</v>
      </c>
      <c r="N394" s="7"/>
      <c r="O394" s="5">
        <v>0</v>
      </c>
      <c r="P394" s="9">
        <v>0</v>
      </c>
      <c r="Q394" s="9">
        <v>0</v>
      </c>
    </row>
    <row r="395" spans="1:17" x14ac:dyDescent="0.25">
      <c r="A395" s="5">
        <v>23</v>
      </c>
      <c r="B395" s="7" t="s">
        <v>1517</v>
      </c>
      <c r="C395" s="9">
        <v>0</v>
      </c>
      <c r="D395" s="9">
        <v>0</v>
      </c>
      <c r="E395" s="9">
        <v>46468121</v>
      </c>
      <c r="F395" s="9">
        <v>0</v>
      </c>
      <c r="G395" s="9">
        <v>46468121</v>
      </c>
      <c r="H395" s="9">
        <v>34774111.182878606</v>
      </c>
      <c r="I395" s="17">
        <v>0.74834338971611536</v>
      </c>
      <c r="J395" s="7" t="s">
        <v>227</v>
      </c>
      <c r="K395" s="7" t="s">
        <v>1388</v>
      </c>
      <c r="L395" s="7" t="s">
        <v>1389</v>
      </c>
      <c r="M395" s="5">
        <v>0</v>
      </c>
      <c r="N395" s="7"/>
      <c r="O395" s="5">
        <v>0</v>
      </c>
      <c r="P395" s="9">
        <v>0</v>
      </c>
      <c r="Q395" s="9">
        <v>0</v>
      </c>
    </row>
    <row r="396" spans="1:17" x14ac:dyDescent="0.25">
      <c r="A396" s="5">
        <v>23</v>
      </c>
      <c r="B396" s="7" t="s">
        <v>1518</v>
      </c>
      <c r="C396" s="9">
        <v>0</v>
      </c>
      <c r="D396" s="9">
        <v>0</v>
      </c>
      <c r="E396" s="9">
        <v>856001058</v>
      </c>
      <c r="F396" s="9">
        <v>0</v>
      </c>
      <c r="G396" s="9">
        <v>856001058</v>
      </c>
      <c r="H396" s="9">
        <v>651024894</v>
      </c>
      <c r="I396" s="17">
        <v>0.76054216045139511</v>
      </c>
      <c r="J396" s="7" t="s">
        <v>227</v>
      </c>
      <c r="K396" s="7" t="s">
        <v>1391</v>
      </c>
      <c r="L396" s="7" t="s">
        <v>1392</v>
      </c>
      <c r="M396" s="5">
        <v>0</v>
      </c>
      <c r="N396" s="7"/>
      <c r="O396" s="5">
        <v>0</v>
      </c>
      <c r="P396" s="9">
        <v>0</v>
      </c>
      <c r="Q396" s="9">
        <v>0</v>
      </c>
    </row>
    <row r="397" spans="1:17" x14ac:dyDescent="0.25">
      <c r="A397" s="5">
        <v>23</v>
      </c>
      <c r="B397" s="7" t="s">
        <v>1519</v>
      </c>
      <c r="C397" s="9">
        <v>0</v>
      </c>
      <c r="D397" s="9">
        <v>0</v>
      </c>
      <c r="E397" s="9">
        <v>1298874413</v>
      </c>
      <c r="F397" s="9">
        <v>0</v>
      </c>
      <c r="G397" s="9">
        <v>1298874413</v>
      </c>
      <c r="H397" s="9">
        <v>987865572</v>
      </c>
      <c r="I397" s="17">
        <v>0.76055510995734732</v>
      </c>
      <c r="J397" s="7" t="s">
        <v>227</v>
      </c>
      <c r="K397" s="7" t="s">
        <v>1394</v>
      </c>
      <c r="L397" s="7" t="s">
        <v>1395</v>
      </c>
      <c r="M397" s="5">
        <v>0</v>
      </c>
      <c r="N397" s="7" t="s">
        <v>834</v>
      </c>
      <c r="O397" s="28">
        <v>1</v>
      </c>
      <c r="P397" s="9">
        <v>-987865572</v>
      </c>
      <c r="Q397" s="9">
        <v>0</v>
      </c>
    </row>
    <row r="398" spans="1:17" x14ac:dyDescent="0.25">
      <c r="A398" s="5">
        <v>23</v>
      </c>
      <c r="B398" s="7" t="s">
        <v>1520</v>
      </c>
      <c r="C398" s="9">
        <v>0</v>
      </c>
      <c r="D398" s="9">
        <v>0</v>
      </c>
      <c r="E398" s="9">
        <v>1737192065</v>
      </c>
      <c r="F398" s="9">
        <v>0</v>
      </c>
      <c r="G398" s="9">
        <v>1737192065</v>
      </c>
      <c r="H398" s="9">
        <v>1354722243.3338757</v>
      </c>
      <c r="I398" s="17">
        <v>0.77983446426453462</v>
      </c>
      <c r="J398" s="7" t="s">
        <v>227</v>
      </c>
      <c r="K398" s="7" t="s">
        <v>1397</v>
      </c>
      <c r="L398" s="7" t="s">
        <v>1398</v>
      </c>
      <c r="M398" s="5">
        <v>0</v>
      </c>
      <c r="N398" s="7"/>
      <c r="O398" s="5">
        <v>0</v>
      </c>
      <c r="P398" s="9">
        <v>0</v>
      </c>
      <c r="Q398" s="9">
        <v>0</v>
      </c>
    </row>
    <row r="399" spans="1:17" x14ac:dyDescent="0.25">
      <c r="A399" s="5">
        <v>23</v>
      </c>
      <c r="B399" s="7" t="s">
        <v>1521</v>
      </c>
      <c r="C399" s="9">
        <v>0</v>
      </c>
      <c r="D399" s="9">
        <v>0</v>
      </c>
      <c r="E399" s="9">
        <v>129019961</v>
      </c>
      <c r="F399" s="9">
        <v>0</v>
      </c>
      <c r="G399" s="9">
        <v>129019961</v>
      </c>
      <c r="H399" s="9">
        <v>90871432.447368905</v>
      </c>
      <c r="I399" s="17">
        <v>0.70432072481690566</v>
      </c>
      <c r="J399" s="7" t="s">
        <v>227</v>
      </c>
      <c r="K399" s="7" t="s">
        <v>1400</v>
      </c>
      <c r="L399" s="7" t="s">
        <v>1401</v>
      </c>
      <c r="M399" s="5">
        <v>0</v>
      </c>
      <c r="N399" s="7"/>
      <c r="O399" s="5">
        <v>0</v>
      </c>
      <c r="P399" s="9">
        <v>0</v>
      </c>
      <c r="Q399" s="9">
        <v>0</v>
      </c>
    </row>
    <row r="400" spans="1:17" x14ac:dyDescent="0.25">
      <c r="A400" s="5">
        <v>23</v>
      </c>
      <c r="B400" s="7" t="s">
        <v>1522</v>
      </c>
      <c r="C400" s="9">
        <v>0</v>
      </c>
      <c r="D400" s="9">
        <v>0</v>
      </c>
      <c r="E400" s="9">
        <v>240316</v>
      </c>
      <c r="F400" s="9">
        <v>0</v>
      </c>
      <c r="G400" s="9">
        <v>240316</v>
      </c>
      <c r="H400" s="9">
        <v>239451</v>
      </c>
      <c r="I400" s="17">
        <v>0.99640057257943704</v>
      </c>
      <c r="J400" s="7" t="s">
        <v>227</v>
      </c>
      <c r="K400" s="7" t="s">
        <v>1523</v>
      </c>
      <c r="L400" s="7" t="s">
        <v>1524</v>
      </c>
      <c r="M400" s="5">
        <v>0</v>
      </c>
      <c r="N400" s="7"/>
      <c r="O400" s="5">
        <v>0</v>
      </c>
      <c r="P400" s="9">
        <v>0</v>
      </c>
      <c r="Q400" s="9">
        <v>0</v>
      </c>
    </row>
    <row r="401" spans="1:17" x14ac:dyDescent="0.25">
      <c r="A401" s="5">
        <v>23</v>
      </c>
      <c r="B401" s="7" t="s">
        <v>1525</v>
      </c>
      <c r="C401" s="9">
        <v>0</v>
      </c>
      <c r="D401" s="9">
        <v>0</v>
      </c>
      <c r="E401" s="9">
        <v>5096828038</v>
      </c>
      <c r="F401" s="9">
        <v>0</v>
      </c>
      <c r="G401" s="9">
        <v>5096828038</v>
      </c>
      <c r="H401" s="9">
        <v>5078479456</v>
      </c>
      <c r="I401" s="17">
        <v>0.9963999997913997</v>
      </c>
      <c r="J401" s="7" t="s">
        <v>227</v>
      </c>
      <c r="K401" s="7" t="s">
        <v>1403</v>
      </c>
      <c r="L401" s="7" t="s">
        <v>1404</v>
      </c>
      <c r="M401" s="5">
        <v>0</v>
      </c>
      <c r="N401" s="7"/>
      <c r="O401" s="5">
        <v>0</v>
      </c>
      <c r="P401" s="9">
        <v>0</v>
      </c>
      <c r="Q401" s="9">
        <v>0</v>
      </c>
    </row>
    <row r="402" spans="1:17" x14ac:dyDescent="0.25">
      <c r="A402" s="5">
        <v>23</v>
      </c>
      <c r="B402" s="7" t="s">
        <v>1526</v>
      </c>
      <c r="C402" s="9">
        <v>0</v>
      </c>
      <c r="D402" s="9">
        <v>0</v>
      </c>
      <c r="E402" s="9">
        <v>251983283</v>
      </c>
      <c r="F402" s="9">
        <v>0</v>
      </c>
      <c r="G402" s="9">
        <v>251983283</v>
      </c>
      <c r="H402" s="9">
        <v>251076142</v>
      </c>
      <c r="I402" s="17">
        <v>0.99639999531238743</v>
      </c>
      <c r="J402" s="7" t="s">
        <v>227</v>
      </c>
      <c r="K402" s="7" t="s">
        <v>1406</v>
      </c>
      <c r="L402" s="7" t="s">
        <v>1407</v>
      </c>
      <c r="M402" s="5">
        <v>0</v>
      </c>
      <c r="N402" s="7"/>
      <c r="O402" s="5">
        <v>0</v>
      </c>
      <c r="P402" s="9">
        <v>0</v>
      </c>
      <c r="Q402" s="9">
        <v>0</v>
      </c>
    </row>
    <row r="403" spans="1:17" x14ac:dyDescent="0.25">
      <c r="A403" s="5">
        <v>23</v>
      </c>
      <c r="B403" s="7" t="s">
        <v>1527</v>
      </c>
      <c r="C403" s="9">
        <v>0</v>
      </c>
      <c r="D403" s="9">
        <v>0</v>
      </c>
      <c r="E403" s="9">
        <v>50150088</v>
      </c>
      <c r="F403" s="9">
        <v>0</v>
      </c>
      <c r="G403" s="9">
        <v>50150088</v>
      </c>
      <c r="H403" s="9">
        <v>46076308</v>
      </c>
      <c r="I403" s="17">
        <v>0.91876823825314125</v>
      </c>
      <c r="J403" s="7" t="s">
        <v>227</v>
      </c>
      <c r="K403" s="7" t="s">
        <v>1412</v>
      </c>
      <c r="L403" s="7" t="s">
        <v>1413</v>
      </c>
      <c r="M403" s="5">
        <v>0</v>
      </c>
      <c r="N403" s="7"/>
      <c r="O403" s="5">
        <v>0</v>
      </c>
      <c r="P403" s="9">
        <v>0</v>
      </c>
      <c r="Q403" s="9">
        <v>0</v>
      </c>
    </row>
    <row r="404" spans="1:17" x14ac:dyDescent="0.25">
      <c r="A404" s="5">
        <v>23</v>
      </c>
      <c r="B404" s="7" t="s">
        <v>1528</v>
      </c>
      <c r="C404" s="9">
        <v>0</v>
      </c>
      <c r="D404" s="9">
        <v>0</v>
      </c>
      <c r="E404" s="9">
        <v>506498</v>
      </c>
      <c r="F404" s="9">
        <v>0</v>
      </c>
      <c r="G404" s="9">
        <v>506498</v>
      </c>
      <c r="H404" s="9">
        <v>361196</v>
      </c>
      <c r="I404" s="17">
        <v>0.71312423741061171</v>
      </c>
      <c r="J404" s="7" t="s">
        <v>227</v>
      </c>
      <c r="K404" s="7" t="s">
        <v>1529</v>
      </c>
      <c r="L404" s="7" t="s">
        <v>1530</v>
      </c>
      <c r="M404" s="5">
        <v>0</v>
      </c>
      <c r="N404" s="7"/>
      <c r="O404" s="5">
        <v>0</v>
      </c>
      <c r="P404" s="9">
        <v>0</v>
      </c>
      <c r="Q404" s="9">
        <v>0</v>
      </c>
    </row>
    <row r="405" spans="1:17" x14ac:dyDescent="0.25">
      <c r="A405" s="5">
        <v>23</v>
      </c>
      <c r="B405" s="7" t="s">
        <v>1531</v>
      </c>
      <c r="C405" s="9">
        <v>0</v>
      </c>
      <c r="D405" s="9">
        <v>0</v>
      </c>
      <c r="E405" s="9">
        <v>22165876</v>
      </c>
      <c r="F405" s="9">
        <v>0</v>
      </c>
      <c r="G405" s="9">
        <v>22165876</v>
      </c>
      <c r="H405" s="9">
        <v>18773166.296411522</v>
      </c>
      <c r="I405" s="17">
        <v>0.84693996738101041</v>
      </c>
      <c r="J405" s="7" t="s">
        <v>227</v>
      </c>
      <c r="K405" s="7" t="s">
        <v>1415</v>
      </c>
      <c r="L405" s="7" t="s">
        <v>1416</v>
      </c>
      <c r="M405" s="5">
        <v>0</v>
      </c>
      <c r="N405" s="7"/>
      <c r="O405" s="5">
        <v>0</v>
      </c>
      <c r="P405" s="9">
        <v>0</v>
      </c>
      <c r="Q405" s="9">
        <v>0</v>
      </c>
    </row>
    <row r="406" spans="1:17" x14ac:dyDescent="0.25">
      <c r="A406" s="5">
        <v>23</v>
      </c>
      <c r="B406" s="7" t="s">
        <v>1532</v>
      </c>
      <c r="C406" s="9">
        <v>0</v>
      </c>
      <c r="D406" s="9">
        <v>0</v>
      </c>
      <c r="E406" s="9">
        <v>83619246</v>
      </c>
      <c r="F406" s="9">
        <v>0</v>
      </c>
      <c r="G406" s="9">
        <v>83619246</v>
      </c>
      <c r="H406" s="9">
        <v>70820483.568567172</v>
      </c>
      <c r="I406" s="17">
        <v>0.84693999236213124</v>
      </c>
      <c r="J406" s="7" t="s">
        <v>227</v>
      </c>
      <c r="K406" s="7" t="s">
        <v>1421</v>
      </c>
      <c r="L406" s="7" t="s">
        <v>1422</v>
      </c>
      <c r="M406" s="5">
        <v>0</v>
      </c>
      <c r="N406" s="7"/>
      <c r="O406" s="5">
        <v>0</v>
      </c>
      <c r="P406" s="9">
        <v>0</v>
      </c>
      <c r="Q406" s="9">
        <v>0</v>
      </c>
    </row>
    <row r="407" spans="1:17" x14ac:dyDescent="0.25">
      <c r="A407" s="5">
        <v>23</v>
      </c>
      <c r="B407" s="7" t="s">
        <v>1533</v>
      </c>
      <c r="C407" s="9">
        <v>0</v>
      </c>
      <c r="D407" s="9">
        <v>0</v>
      </c>
      <c r="E407" s="9">
        <v>33564833</v>
      </c>
      <c r="F407" s="9">
        <v>0</v>
      </c>
      <c r="G407" s="9">
        <v>33564833</v>
      </c>
      <c r="H407" s="9">
        <v>0</v>
      </c>
      <c r="I407" s="17">
        <v>0</v>
      </c>
      <c r="J407" s="7" t="s">
        <v>227</v>
      </c>
      <c r="K407" s="7" t="s">
        <v>1424</v>
      </c>
      <c r="L407" s="7" t="s">
        <v>1425</v>
      </c>
      <c r="M407" s="5">
        <v>0</v>
      </c>
      <c r="N407" s="7"/>
      <c r="O407" s="5">
        <v>0</v>
      </c>
      <c r="P407" s="9">
        <v>0</v>
      </c>
      <c r="Q407" s="9">
        <v>0</v>
      </c>
    </row>
    <row r="408" spans="1:17" x14ac:dyDescent="0.25">
      <c r="A408" s="5">
        <v>23</v>
      </c>
      <c r="B408" s="7" t="s">
        <v>1534</v>
      </c>
      <c r="C408" s="9">
        <v>0</v>
      </c>
      <c r="D408" s="9">
        <v>0</v>
      </c>
      <c r="E408" s="9">
        <v>129420505</v>
      </c>
      <c r="F408" s="9">
        <v>0</v>
      </c>
      <c r="G408" s="9">
        <v>129420505</v>
      </c>
      <c r="H408" s="9">
        <v>0</v>
      </c>
      <c r="I408" s="17">
        <v>0</v>
      </c>
      <c r="J408" s="7" t="s">
        <v>227</v>
      </c>
      <c r="K408" s="7" t="s">
        <v>1427</v>
      </c>
      <c r="L408" s="7" t="s">
        <v>1428</v>
      </c>
      <c r="M408" s="5">
        <v>0</v>
      </c>
      <c r="N408" s="7"/>
      <c r="O408" s="5">
        <v>0</v>
      </c>
      <c r="P408" s="9">
        <v>0</v>
      </c>
      <c r="Q408" s="9">
        <v>0</v>
      </c>
    </row>
    <row r="409" spans="1:17" x14ac:dyDescent="0.25">
      <c r="A409" s="5">
        <v>23</v>
      </c>
      <c r="B409" s="7" t="s">
        <v>1535</v>
      </c>
      <c r="C409" s="9">
        <v>0</v>
      </c>
      <c r="D409" s="9">
        <v>0</v>
      </c>
      <c r="E409" s="9">
        <v>890047</v>
      </c>
      <c r="F409" s="9">
        <v>0</v>
      </c>
      <c r="G409" s="9">
        <v>890047</v>
      </c>
      <c r="H409" s="9">
        <v>0</v>
      </c>
      <c r="I409" s="17">
        <v>0</v>
      </c>
      <c r="J409" s="7" t="s">
        <v>227</v>
      </c>
      <c r="K409" s="7" t="s">
        <v>1430</v>
      </c>
      <c r="L409" s="7" t="s">
        <v>1431</v>
      </c>
      <c r="M409" s="5">
        <v>0</v>
      </c>
      <c r="N409" s="7"/>
      <c r="O409" s="5">
        <v>0</v>
      </c>
      <c r="P409" s="9">
        <v>0</v>
      </c>
      <c r="Q409" s="9">
        <v>0</v>
      </c>
    </row>
    <row r="410" spans="1:17" x14ac:dyDescent="0.25">
      <c r="A410" s="5">
        <v>23</v>
      </c>
      <c r="B410" s="7" t="s">
        <v>1536</v>
      </c>
      <c r="C410" s="9">
        <v>0</v>
      </c>
      <c r="D410" s="9">
        <v>0</v>
      </c>
      <c r="E410" s="9">
        <v>-2952</v>
      </c>
      <c r="F410" s="9">
        <v>0</v>
      </c>
      <c r="G410" s="9">
        <v>-2952</v>
      </c>
      <c r="H410" s="9">
        <v>0</v>
      </c>
      <c r="I410" s="17">
        <v>0</v>
      </c>
      <c r="J410" s="7" t="s">
        <v>227</v>
      </c>
      <c r="K410" s="7" t="s">
        <v>1537</v>
      </c>
      <c r="L410" s="7" t="s">
        <v>1538</v>
      </c>
      <c r="M410" s="5">
        <v>0</v>
      </c>
      <c r="N410" s="7"/>
      <c r="O410" s="5">
        <v>0</v>
      </c>
      <c r="P410" s="9">
        <v>0</v>
      </c>
      <c r="Q410" s="9">
        <v>0</v>
      </c>
    </row>
    <row r="411" spans="1:17" x14ac:dyDescent="0.25">
      <c r="A411" s="5">
        <v>23</v>
      </c>
      <c r="B411" s="7" t="s">
        <v>1539</v>
      </c>
      <c r="C411" s="9">
        <v>0</v>
      </c>
      <c r="D411" s="9">
        <v>0</v>
      </c>
      <c r="E411" s="9">
        <v>44803954</v>
      </c>
      <c r="F411" s="9">
        <v>0</v>
      </c>
      <c r="G411" s="9">
        <v>44803954</v>
      </c>
      <c r="H411" s="9">
        <v>0</v>
      </c>
      <c r="I411" s="17">
        <v>0</v>
      </c>
      <c r="J411" s="7" t="s">
        <v>227</v>
      </c>
      <c r="K411" s="7" t="s">
        <v>1442</v>
      </c>
      <c r="L411" s="7" t="s">
        <v>1443</v>
      </c>
      <c r="M411" s="5">
        <v>0</v>
      </c>
      <c r="N411" s="7"/>
      <c r="O411" s="5">
        <v>0</v>
      </c>
      <c r="P411" s="9">
        <v>0</v>
      </c>
      <c r="Q411" s="9">
        <v>0</v>
      </c>
    </row>
    <row r="412" spans="1:17" x14ac:dyDescent="0.25">
      <c r="A412" s="5">
        <v>23</v>
      </c>
      <c r="B412" s="7" t="s">
        <v>1540</v>
      </c>
      <c r="C412" s="9">
        <v>0</v>
      </c>
      <c r="D412" s="9">
        <v>0</v>
      </c>
      <c r="E412" s="9">
        <v>6223942655</v>
      </c>
      <c r="F412" s="9">
        <v>0</v>
      </c>
      <c r="G412" s="9">
        <v>6223942655</v>
      </c>
      <c r="H412" s="9">
        <v>0</v>
      </c>
      <c r="I412" s="17">
        <v>0</v>
      </c>
      <c r="J412" s="7" t="s">
        <v>227</v>
      </c>
      <c r="K412" s="7" t="s">
        <v>1445</v>
      </c>
      <c r="L412" s="7" t="s">
        <v>1446</v>
      </c>
      <c r="M412" s="5">
        <v>0</v>
      </c>
      <c r="N412" s="7"/>
      <c r="O412" s="5">
        <v>0</v>
      </c>
      <c r="P412" s="9">
        <v>0</v>
      </c>
      <c r="Q412" s="9">
        <v>0</v>
      </c>
    </row>
    <row r="413" spans="1:17" x14ac:dyDescent="0.25">
      <c r="A413" s="5">
        <v>23</v>
      </c>
      <c r="B413" s="7" t="s">
        <v>1541</v>
      </c>
      <c r="C413" s="9">
        <v>0</v>
      </c>
      <c r="D413" s="9">
        <v>0</v>
      </c>
      <c r="E413" s="9">
        <v>5585338910</v>
      </c>
      <c r="F413" s="9">
        <v>0</v>
      </c>
      <c r="G413" s="9">
        <v>5585338910</v>
      </c>
      <c r="H413" s="9">
        <v>0</v>
      </c>
      <c r="I413" s="17">
        <v>0</v>
      </c>
      <c r="J413" s="7" t="s">
        <v>227</v>
      </c>
      <c r="K413" s="7" t="s">
        <v>1448</v>
      </c>
      <c r="L413" s="7" t="s">
        <v>1449</v>
      </c>
      <c r="M413" s="5">
        <v>0</v>
      </c>
      <c r="N413" s="7"/>
      <c r="O413" s="5">
        <v>0</v>
      </c>
      <c r="P413" s="9">
        <v>0</v>
      </c>
      <c r="Q413" s="9">
        <v>0</v>
      </c>
    </row>
    <row r="414" spans="1:17" x14ac:dyDescent="0.25">
      <c r="A414" s="5">
        <v>23</v>
      </c>
      <c r="B414" s="7" t="s">
        <v>1542</v>
      </c>
      <c r="C414" s="9">
        <v>0</v>
      </c>
      <c r="D414" s="9">
        <v>0</v>
      </c>
      <c r="E414" s="9">
        <v>348557315</v>
      </c>
      <c r="F414" s="9">
        <v>0</v>
      </c>
      <c r="G414" s="9">
        <v>348557315</v>
      </c>
      <c r="H414" s="9">
        <v>0</v>
      </c>
      <c r="I414" s="17">
        <v>0</v>
      </c>
      <c r="J414" s="7" t="s">
        <v>227</v>
      </c>
      <c r="K414" s="7" t="s">
        <v>1451</v>
      </c>
      <c r="L414" s="7" t="s">
        <v>1452</v>
      </c>
      <c r="M414" s="5">
        <v>0</v>
      </c>
      <c r="N414" s="7"/>
      <c r="O414" s="5">
        <v>0</v>
      </c>
      <c r="P414" s="9">
        <v>0</v>
      </c>
      <c r="Q414" s="9">
        <v>0</v>
      </c>
    </row>
    <row r="415" spans="1:17" x14ac:dyDescent="0.25">
      <c r="A415" s="5">
        <v>23</v>
      </c>
      <c r="B415" s="7" t="s">
        <v>1543</v>
      </c>
      <c r="C415" s="9">
        <v>0</v>
      </c>
      <c r="D415" s="9">
        <v>0</v>
      </c>
      <c r="E415" s="9">
        <v>94442076</v>
      </c>
      <c r="F415" s="9">
        <v>0</v>
      </c>
      <c r="G415" s="9">
        <v>94442076</v>
      </c>
      <c r="H415" s="9">
        <v>0</v>
      </c>
      <c r="I415" s="17">
        <v>0</v>
      </c>
      <c r="J415" s="7" t="s">
        <v>227</v>
      </c>
      <c r="K415" s="7" t="s">
        <v>1454</v>
      </c>
      <c r="L415" s="7" t="s">
        <v>1455</v>
      </c>
      <c r="M415" s="5">
        <v>0</v>
      </c>
      <c r="N415" s="7"/>
      <c r="O415" s="5">
        <v>0</v>
      </c>
      <c r="P415" s="9">
        <v>0</v>
      </c>
      <c r="Q415" s="9">
        <v>0</v>
      </c>
    </row>
    <row r="416" spans="1:17" x14ac:dyDescent="0.25">
      <c r="A416" s="5">
        <v>23</v>
      </c>
      <c r="B416" s="7" t="s">
        <v>1544</v>
      </c>
      <c r="C416" s="9">
        <v>0</v>
      </c>
      <c r="D416" s="9">
        <v>0</v>
      </c>
      <c r="E416" s="9">
        <v>412451</v>
      </c>
      <c r="F416" s="9">
        <v>0</v>
      </c>
      <c r="G416" s="9">
        <v>412451</v>
      </c>
      <c r="H416" s="9">
        <v>0</v>
      </c>
      <c r="I416" s="17">
        <v>0</v>
      </c>
      <c r="J416" s="7" t="s">
        <v>227</v>
      </c>
      <c r="K416" s="7" t="s">
        <v>1457</v>
      </c>
      <c r="L416" s="7" t="s">
        <v>1458</v>
      </c>
      <c r="M416" s="5">
        <v>0</v>
      </c>
      <c r="N416" s="7"/>
      <c r="O416" s="5">
        <v>0</v>
      </c>
      <c r="P416" s="9">
        <v>0</v>
      </c>
      <c r="Q416" s="9">
        <v>0</v>
      </c>
    </row>
    <row r="417" spans="1:17" x14ac:dyDescent="0.25">
      <c r="A417" s="5">
        <v>23</v>
      </c>
      <c r="B417" s="7" t="s">
        <v>1545</v>
      </c>
      <c r="C417" s="9">
        <v>0</v>
      </c>
      <c r="D417" s="9">
        <v>0</v>
      </c>
      <c r="E417" s="9">
        <v>742429567</v>
      </c>
      <c r="F417" s="9">
        <v>0</v>
      </c>
      <c r="G417" s="9">
        <v>742429567</v>
      </c>
      <c r="H417" s="9">
        <v>0</v>
      </c>
      <c r="I417" s="17">
        <v>0</v>
      </c>
      <c r="J417" s="7" t="s">
        <v>227</v>
      </c>
      <c r="K417" s="7" t="s">
        <v>1460</v>
      </c>
      <c r="L417" s="7" t="s">
        <v>1461</v>
      </c>
      <c r="M417" s="5">
        <v>0</v>
      </c>
      <c r="N417" s="7"/>
      <c r="O417" s="5">
        <v>0</v>
      </c>
      <c r="P417" s="9">
        <v>0</v>
      </c>
      <c r="Q417" s="9">
        <v>0</v>
      </c>
    </row>
    <row r="418" spans="1:17" x14ac:dyDescent="0.25">
      <c r="A418" s="5">
        <v>23</v>
      </c>
      <c r="B418" s="7" t="s">
        <v>1546</v>
      </c>
      <c r="C418" s="9">
        <v>0</v>
      </c>
      <c r="D418" s="9">
        <v>0</v>
      </c>
      <c r="E418" s="9">
        <v>241172896</v>
      </c>
      <c r="F418" s="9">
        <v>0</v>
      </c>
      <c r="G418" s="9">
        <v>241172896</v>
      </c>
      <c r="H418" s="9">
        <v>0</v>
      </c>
      <c r="I418" s="17">
        <v>0</v>
      </c>
      <c r="J418" s="7" t="s">
        <v>227</v>
      </c>
      <c r="K418" s="7" t="s">
        <v>1463</v>
      </c>
      <c r="L418" s="7" t="s">
        <v>1464</v>
      </c>
      <c r="M418" s="5">
        <v>0</v>
      </c>
      <c r="N418" s="7"/>
      <c r="O418" s="5">
        <v>0</v>
      </c>
      <c r="P418" s="9">
        <v>0</v>
      </c>
      <c r="Q418" s="9">
        <v>0</v>
      </c>
    </row>
    <row r="419" spans="1:17" x14ac:dyDescent="0.25">
      <c r="A419" s="5">
        <v>23</v>
      </c>
      <c r="B419" s="7" t="s">
        <v>1547</v>
      </c>
      <c r="C419" s="9">
        <v>0</v>
      </c>
      <c r="D419" s="9">
        <v>0</v>
      </c>
      <c r="E419" s="9">
        <v>55009626</v>
      </c>
      <c r="F419" s="9">
        <v>0</v>
      </c>
      <c r="G419" s="9">
        <v>55009626</v>
      </c>
      <c r="H419" s="9">
        <v>0</v>
      </c>
      <c r="I419" s="17">
        <v>0</v>
      </c>
      <c r="J419" s="7" t="s">
        <v>227</v>
      </c>
      <c r="K419" s="7" t="s">
        <v>1466</v>
      </c>
      <c r="L419" s="7" t="s">
        <v>1467</v>
      </c>
      <c r="M419" s="5">
        <v>0</v>
      </c>
      <c r="N419" s="7"/>
      <c r="O419" s="5">
        <v>0</v>
      </c>
      <c r="P419" s="9">
        <v>0</v>
      </c>
      <c r="Q419" s="9">
        <v>0</v>
      </c>
    </row>
    <row r="420" spans="1:17" x14ac:dyDescent="0.25">
      <c r="A420" s="5">
        <v>23</v>
      </c>
      <c r="B420" s="7" t="s">
        <v>1548</v>
      </c>
      <c r="C420" s="9">
        <v>0</v>
      </c>
      <c r="D420" s="9">
        <v>0</v>
      </c>
      <c r="E420" s="9">
        <v>1541366621</v>
      </c>
      <c r="F420" s="9">
        <v>0</v>
      </c>
      <c r="G420" s="9">
        <v>1541366621</v>
      </c>
      <c r="H420" s="9">
        <v>0</v>
      </c>
      <c r="I420" s="17">
        <v>0</v>
      </c>
      <c r="J420" s="7" t="s">
        <v>1469</v>
      </c>
      <c r="K420" s="7" t="s">
        <v>1470</v>
      </c>
      <c r="L420" s="7" t="s">
        <v>1471</v>
      </c>
      <c r="M420" s="5">
        <v>0</v>
      </c>
      <c r="N420" s="7"/>
      <c r="O420" s="5">
        <v>0</v>
      </c>
      <c r="P420" s="9">
        <v>0</v>
      </c>
      <c r="Q420" s="9">
        <v>0</v>
      </c>
    </row>
    <row r="421" spans="1:17" x14ac:dyDescent="0.25">
      <c r="A421" s="5">
        <v>23</v>
      </c>
      <c r="B421" s="7" t="s">
        <v>1549</v>
      </c>
      <c r="C421" s="9">
        <v>0</v>
      </c>
      <c r="D421" s="9">
        <v>0</v>
      </c>
      <c r="E421" s="9">
        <v>276128818</v>
      </c>
      <c r="F421" s="9">
        <v>0</v>
      </c>
      <c r="G421" s="9">
        <v>276128818</v>
      </c>
      <c r="H421" s="9">
        <v>0</v>
      </c>
      <c r="I421" s="17">
        <v>0</v>
      </c>
      <c r="J421" s="7" t="s">
        <v>227</v>
      </c>
      <c r="K421" s="7" t="s">
        <v>1550</v>
      </c>
      <c r="L421" s="7" t="s">
        <v>1551</v>
      </c>
      <c r="M421" s="5">
        <v>0</v>
      </c>
      <c r="N421" s="7"/>
      <c r="O421" s="5">
        <v>0</v>
      </c>
      <c r="P421" s="9">
        <v>0</v>
      </c>
      <c r="Q421" s="9">
        <v>0</v>
      </c>
    </row>
    <row r="422" spans="1:17" x14ac:dyDescent="0.25">
      <c r="A422" s="5">
        <v>24</v>
      </c>
      <c r="B422" s="7" t="s">
        <v>1552</v>
      </c>
      <c r="C422" s="9">
        <v>0</v>
      </c>
      <c r="D422" s="9">
        <v>0</v>
      </c>
      <c r="E422" s="9">
        <v>459457377</v>
      </c>
      <c r="F422" s="9">
        <v>0</v>
      </c>
      <c r="G422" s="9">
        <v>459457377</v>
      </c>
      <c r="H422" s="9">
        <v>436943965</v>
      </c>
      <c r="I422" s="17">
        <v>0.9509999988529948</v>
      </c>
      <c r="J422" s="7" t="s">
        <v>227</v>
      </c>
      <c r="K422" s="7" t="s">
        <v>1322</v>
      </c>
      <c r="L422" s="7" t="s">
        <v>1323</v>
      </c>
      <c r="M422" s="5">
        <v>0</v>
      </c>
      <c r="N422" s="7"/>
      <c r="O422" s="5">
        <v>0</v>
      </c>
      <c r="P422" s="9">
        <v>0</v>
      </c>
      <c r="Q422" s="9">
        <v>0</v>
      </c>
    </row>
    <row r="423" spans="1:17" x14ac:dyDescent="0.25">
      <c r="A423" s="5">
        <v>24</v>
      </c>
      <c r="B423" s="7" t="s">
        <v>1553</v>
      </c>
      <c r="C423" s="9">
        <v>0</v>
      </c>
      <c r="D423" s="9">
        <v>0</v>
      </c>
      <c r="E423" s="9">
        <v>196864547</v>
      </c>
      <c r="F423" s="9">
        <v>0</v>
      </c>
      <c r="G423" s="9">
        <v>196864547</v>
      </c>
      <c r="H423" s="9">
        <v>187218184</v>
      </c>
      <c r="I423" s="17">
        <v>0.95099999899931198</v>
      </c>
      <c r="J423" s="7" t="s">
        <v>227</v>
      </c>
      <c r="K423" s="7" t="s">
        <v>1325</v>
      </c>
      <c r="L423" s="7" t="s">
        <v>1326</v>
      </c>
      <c r="M423" s="5">
        <v>0</v>
      </c>
      <c r="N423" s="7"/>
      <c r="O423" s="5">
        <v>0</v>
      </c>
      <c r="P423" s="9">
        <v>0</v>
      </c>
      <c r="Q423" s="9">
        <v>0</v>
      </c>
    </row>
    <row r="424" spans="1:17" x14ac:dyDescent="0.25">
      <c r="A424" s="5">
        <v>24</v>
      </c>
      <c r="B424" s="7" t="s">
        <v>1554</v>
      </c>
      <c r="C424" s="9">
        <v>0</v>
      </c>
      <c r="D424" s="9">
        <v>0</v>
      </c>
      <c r="E424" s="9">
        <v>1300680</v>
      </c>
      <c r="F424" s="9">
        <v>0</v>
      </c>
      <c r="G424" s="9">
        <v>1300680</v>
      </c>
      <c r="H424" s="9">
        <v>1236947</v>
      </c>
      <c r="I424" s="17">
        <v>0.95100024602515609</v>
      </c>
      <c r="J424" s="7" t="s">
        <v>227</v>
      </c>
      <c r="K424" s="7" t="s">
        <v>1328</v>
      </c>
      <c r="L424" s="7" t="s">
        <v>1329</v>
      </c>
      <c r="M424" s="5">
        <v>0</v>
      </c>
      <c r="N424" s="7"/>
      <c r="O424" s="5">
        <v>0</v>
      </c>
      <c r="P424" s="9">
        <v>0</v>
      </c>
      <c r="Q424" s="9">
        <v>0</v>
      </c>
    </row>
    <row r="425" spans="1:17" x14ac:dyDescent="0.25">
      <c r="A425" s="5">
        <v>24</v>
      </c>
      <c r="B425" s="7" t="s">
        <v>1555</v>
      </c>
      <c r="C425" s="9">
        <v>0</v>
      </c>
      <c r="D425" s="9">
        <v>0</v>
      </c>
      <c r="E425" s="9">
        <v>30215052</v>
      </c>
      <c r="F425" s="9">
        <v>0</v>
      </c>
      <c r="G425" s="9">
        <v>30215052</v>
      </c>
      <c r="H425" s="9">
        <v>28734515</v>
      </c>
      <c r="I425" s="17">
        <v>0.95100001813665591</v>
      </c>
      <c r="J425" s="7" t="s">
        <v>227</v>
      </c>
      <c r="K425" s="7" t="s">
        <v>1331</v>
      </c>
      <c r="L425" s="7" t="s">
        <v>1332</v>
      </c>
      <c r="M425" s="5">
        <v>0</v>
      </c>
      <c r="N425" s="7"/>
      <c r="O425" s="5">
        <v>0</v>
      </c>
      <c r="P425" s="9">
        <v>0</v>
      </c>
      <c r="Q425" s="9">
        <v>0</v>
      </c>
    </row>
    <row r="426" spans="1:17" x14ac:dyDescent="0.25">
      <c r="A426" s="5">
        <v>24</v>
      </c>
      <c r="B426" s="7" t="s">
        <v>1556</v>
      </c>
      <c r="C426" s="9">
        <v>0</v>
      </c>
      <c r="D426" s="9">
        <v>0</v>
      </c>
      <c r="E426" s="9">
        <v>41299800</v>
      </c>
      <c r="F426" s="9">
        <v>0</v>
      </c>
      <c r="G426" s="9">
        <v>41299800</v>
      </c>
      <c r="H426" s="9">
        <v>39276110</v>
      </c>
      <c r="I426" s="17">
        <v>0.95100000484263847</v>
      </c>
      <c r="J426" s="7" t="s">
        <v>227</v>
      </c>
      <c r="K426" s="7" t="s">
        <v>1334</v>
      </c>
      <c r="L426" s="7" t="s">
        <v>1335</v>
      </c>
      <c r="M426" s="5">
        <v>0</v>
      </c>
      <c r="N426" s="7"/>
      <c r="O426" s="5">
        <v>0</v>
      </c>
      <c r="P426" s="9">
        <v>0</v>
      </c>
      <c r="Q426" s="9">
        <v>0</v>
      </c>
    </row>
    <row r="427" spans="1:17" x14ac:dyDescent="0.25">
      <c r="A427" s="5">
        <v>24</v>
      </c>
      <c r="B427" s="7" t="s">
        <v>1557</v>
      </c>
      <c r="C427" s="9">
        <v>0</v>
      </c>
      <c r="D427" s="9">
        <v>0</v>
      </c>
      <c r="E427" s="9">
        <v>24925534</v>
      </c>
      <c r="F427" s="9">
        <v>0</v>
      </c>
      <c r="G427" s="9">
        <v>24925534</v>
      </c>
      <c r="H427" s="9">
        <v>22462085</v>
      </c>
      <c r="I427" s="17">
        <v>0.90116765402097299</v>
      </c>
      <c r="J427" s="7" t="s">
        <v>227</v>
      </c>
      <c r="K427" s="7" t="s">
        <v>1337</v>
      </c>
      <c r="L427" s="7" t="s">
        <v>1338</v>
      </c>
      <c r="M427" s="5">
        <v>0</v>
      </c>
      <c r="N427" s="7"/>
      <c r="O427" s="5">
        <v>0</v>
      </c>
      <c r="P427" s="9">
        <v>0</v>
      </c>
      <c r="Q427" s="9">
        <v>0</v>
      </c>
    </row>
    <row r="428" spans="1:17" x14ac:dyDescent="0.25">
      <c r="A428" s="5">
        <v>24</v>
      </c>
      <c r="B428" s="7" t="s">
        <v>1558</v>
      </c>
      <c r="C428" s="9">
        <v>0</v>
      </c>
      <c r="D428" s="9">
        <v>0</v>
      </c>
      <c r="E428" s="9">
        <v>13422586</v>
      </c>
      <c r="F428" s="9">
        <v>0</v>
      </c>
      <c r="G428" s="9">
        <v>13422586</v>
      </c>
      <c r="H428" s="9">
        <v>11059491</v>
      </c>
      <c r="I428" s="17">
        <v>0.82394636920188102</v>
      </c>
      <c r="J428" s="7" t="s">
        <v>227</v>
      </c>
      <c r="K428" s="7" t="s">
        <v>1340</v>
      </c>
      <c r="L428" s="7" t="s">
        <v>1341</v>
      </c>
      <c r="M428" s="5">
        <v>0</v>
      </c>
      <c r="N428" s="7"/>
      <c r="O428" s="5">
        <v>0</v>
      </c>
      <c r="P428" s="9">
        <v>0</v>
      </c>
      <c r="Q428" s="9">
        <v>0</v>
      </c>
    </row>
    <row r="429" spans="1:17" x14ac:dyDescent="0.25">
      <c r="A429" s="5">
        <v>24</v>
      </c>
      <c r="B429" s="7" t="s">
        <v>1559</v>
      </c>
      <c r="C429" s="9">
        <v>0</v>
      </c>
      <c r="D429" s="9">
        <v>0</v>
      </c>
      <c r="E429" s="9">
        <v>5022976</v>
      </c>
      <c r="F429" s="9">
        <v>0</v>
      </c>
      <c r="G429" s="9">
        <v>5022976</v>
      </c>
      <c r="H429" s="9">
        <v>4138663</v>
      </c>
      <c r="I429" s="17">
        <v>0.8239464014958463</v>
      </c>
      <c r="J429" s="7" t="s">
        <v>227</v>
      </c>
      <c r="K429" s="7" t="s">
        <v>1343</v>
      </c>
      <c r="L429" s="7" t="s">
        <v>1344</v>
      </c>
      <c r="M429" s="5">
        <v>0</v>
      </c>
      <c r="N429" s="7"/>
      <c r="O429" s="5">
        <v>0</v>
      </c>
      <c r="P429" s="9">
        <v>0</v>
      </c>
      <c r="Q429" s="9">
        <v>0</v>
      </c>
    </row>
    <row r="430" spans="1:17" x14ac:dyDescent="0.25">
      <c r="A430" s="5">
        <v>24</v>
      </c>
      <c r="B430" s="7" t="s">
        <v>1560</v>
      </c>
      <c r="C430" s="9">
        <v>0</v>
      </c>
      <c r="D430" s="9">
        <v>0</v>
      </c>
      <c r="E430" s="9">
        <v>531239352</v>
      </c>
      <c r="F430" s="9">
        <v>0</v>
      </c>
      <c r="G430" s="9">
        <v>531239352</v>
      </c>
      <c r="H430" s="9">
        <v>437712752</v>
      </c>
      <c r="I430" s="17">
        <v>0.82394640071769387</v>
      </c>
      <c r="J430" s="7" t="s">
        <v>227</v>
      </c>
      <c r="K430" s="7" t="s">
        <v>1346</v>
      </c>
      <c r="L430" s="7" t="s">
        <v>1347</v>
      </c>
      <c r="M430" s="5">
        <v>0</v>
      </c>
      <c r="N430" s="7"/>
      <c r="O430" s="5">
        <v>0</v>
      </c>
      <c r="P430" s="9">
        <v>0</v>
      </c>
      <c r="Q430" s="9">
        <v>0</v>
      </c>
    </row>
    <row r="431" spans="1:17" x14ac:dyDescent="0.25">
      <c r="A431" s="5">
        <v>24</v>
      </c>
      <c r="B431" s="7" t="s">
        <v>1561</v>
      </c>
      <c r="C431" s="9">
        <v>0</v>
      </c>
      <c r="D431" s="9">
        <v>0</v>
      </c>
      <c r="E431" s="9">
        <v>2368253</v>
      </c>
      <c r="F431" s="9">
        <v>0</v>
      </c>
      <c r="G431" s="9">
        <v>2368253</v>
      </c>
      <c r="H431" s="9">
        <v>1951313</v>
      </c>
      <c r="I431" s="17">
        <v>0.82394617466968267</v>
      </c>
      <c r="J431" s="7" t="s">
        <v>227</v>
      </c>
      <c r="K431" s="7" t="s">
        <v>1491</v>
      </c>
      <c r="L431" s="7" t="s">
        <v>1492</v>
      </c>
      <c r="M431" s="5">
        <v>0</v>
      </c>
      <c r="N431" s="7"/>
      <c r="O431" s="5">
        <v>0</v>
      </c>
      <c r="P431" s="9">
        <v>0</v>
      </c>
      <c r="Q431" s="9">
        <v>0</v>
      </c>
    </row>
    <row r="432" spans="1:17" x14ac:dyDescent="0.25">
      <c r="A432" s="5">
        <v>24</v>
      </c>
      <c r="B432" s="7" t="s">
        <v>1562</v>
      </c>
      <c r="C432" s="9">
        <v>0</v>
      </c>
      <c r="D432" s="9">
        <v>0</v>
      </c>
      <c r="E432" s="9">
        <v>3080493</v>
      </c>
      <c r="F432" s="9">
        <v>0</v>
      </c>
      <c r="G432" s="9">
        <v>3080493</v>
      </c>
      <c r="H432" s="9">
        <v>2538161</v>
      </c>
      <c r="I432" s="17">
        <v>0.82394636183234304</v>
      </c>
      <c r="J432" s="7" t="s">
        <v>227</v>
      </c>
      <c r="K432" s="7" t="s">
        <v>1349</v>
      </c>
      <c r="L432" s="7" t="s">
        <v>1350</v>
      </c>
      <c r="M432" s="5">
        <v>0</v>
      </c>
      <c r="N432" s="7"/>
      <c r="O432" s="5">
        <v>0</v>
      </c>
      <c r="P432" s="9">
        <v>0</v>
      </c>
      <c r="Q432" s="9">
        <v>0</v>
      </c>
    </row>
    <row r="433" spans="1:17" x14ac:dyDescent="0.25">
      <c r="A433" s="5">
        <v>24</v>
      </c>
      <c r="B433" s="7" t="s">
        <v>1563</v>
      </c>
      <c r="C433" s="9">
        <v>0</v>
      </c>
      <c r="D433" s="9">
        <v>0</v>
      </c>
      <c r="E433" s="9">
        <v>116485</v>
      </c>
      <c r="F433" s="9">
        <v>0</v>
      </c>
      <c r="G433" s="9">
        <v>116485</v>
      </c>
      <c r="H433" s="9">
        <v>110778</v>
      </c>
      <c r="I433" s="17">
        <v>0.9510065673691892</v>
      </c>
      <c r="J433" s="7" t="s">
        <v>227</v>
      </c>
      <c r="K433" s="7" t="s">
        <v>1564</v>
      </c>
      <c r="L433" s="7" t="s">
        <v>1565</v>
      </c>
      <c r="M433" s="5">
        <v>0</v>
      </c>
      <c r="N433" s="7"/>
      <c r="O433" s="5">
        <v>0</v>
      </c>
      <c r="P433" s="9">
        <v>0</v>
      </c>
      <c r="Q433" s="9">
        <v>0</v>
      </c>
    </row>
    <row r="434" spans="1:17" x14ac:dyDescent="0.25">
      <c r="A434" s="5">
        <v>24</v>
      </c>
      <c r="B434" s="7" t="s">
        <v>1566</v>
      </c>
      <c r="C434" s="9">
        <v>0</v>
      </c>
      <c r="D434" s="9">
        <v>0</v>
      </c>
      <c r="E434" s="9">
        <v>4046764</v>
      </c>
      <c r="F434" s="9">
        <v>0</v>
      </c>
      <c r="G434" s="9">
        <v>4046764</v>
      </c>
      <c r="H434" s="9">
        <v>3334318</v>
      </c>
      <c r="I434" s="17">
        <v>0.82394673867811419</v>
      </c>
      <c r="J434" s="7" t="s">
        <v>227</v>
      </c>
      <c r="K434" s="7" t="s">
        <v>1352</v>
      </c>
      <c r="L434" s="7" t="s">
        <v>1353</v>
      </c>
      <c r="M434" s="5">
        <v>0</v>
      </c>
      <c r="N434" s="7"/>
      <c r="O434" s="5">
        <v>0</v>
      </c>
      <c r="P434" s="9">
        <v>0</v>
      </c>
      <c r="Q434" s="9">
        <v>0</v>
      </c>
    </row>
    <row r="435" spans="1:17" x14ac:dyDescent="0.25">
      <c r="A435" s="5">
        <v>24</v>
      </c>
      <c r="B435" s="7" t="s">
        <v>1567</v>
      </c>
      <c r="C435" s="9">
        <v>0</v>
      </c>
      <c r="D435" s="9">
        <v>0</v>
      </c>
      <c r="E435" s="9">
        <v>34051078</v>
      </c>
      <c r="F435" s="9">
        <v>0</v>
      </c>
      <c r="G435" s="9">
        <v>34051078</v>
      </c>
      <c r="H435" s="9">
        <v>22458359</v>
      </c>
      <c r="I435" s="17">
        <v>0.65954913380422198</v>
      </c>
      <c r="J435" s="7" t="s">
        <v>227</v>
      </c>
      <c r="K435" s="7" t="s">
        <v>1355</v>
      </c>
      <c r="L435" s="7" t="s">
        <v>1356</v>
      </c>
      <c r="M435" s="5">
        <v>0</v>
      </c>
      <c r="N435" s="7"/>
      <c r="O435" s="5">
        <v>0</v>
      </c>
      <c r="P435" s="9">
        <v>0</v>
      </c>
      <c r="Q435" s="9">
        <v>0</v>
      </c>
    </row>
    <row r="436" spans="1:17" x14ac:dyDescent="0.25">
      <c r="A436" s="5">
        <v>24</v>
      </c>
      <c r="B436" s="7" t="s">
        <v>1568</v>
      </c>
      <c r="C436" s="9">
        <v>0</v>
      </c>
      <c r="D436" s="9">
        <v>0</v>
      </c>
      <c r="E436" s="9">
        <v>65681758</v>
      </c>
      <c r="F436" s="9">
        <v>0</v>
      </c>
      <c r="G436" s="9">
        <v>65681758</v>
      </c>
      <c r="H436" s="9">
        <v>40901557.66668462</v>
      </c>
      <c r="I436" s="17">
        <v>0.62272324785649957</v>
      </c>
      <c r="J436" s="7" t="s">
        <v>227</v>
      </c>
      <c r="K436" s="7" t="s">
        <v>1358</v>
      </c>
      <c r="L436" s="7" t="s">
        <v>1359</v>
      </c>
      <c r="M436" s="5">
        <v>0</v>
      </c>
      <c r="N436" s="7"/>
      <c r="O436" s="5">
        <v>0</v>
      </c>
      <c r="P436" s="9">
        <v>0</v>
      </c>
      <c r="Q436" s="9">
        <v>0</v>
      </c>
    </row>
    <row r="437" spans="1:17" x14ac:dyDescent="0.25">
      <c r="A437" s="5">
        <v>24</v>
      </c>
      <c r="B437" s="7" t="s">
        <v>1569</v>
      </c>
      <c r="C437" s="9">
        <v>0</v>
      </c>
      <c r="D437" s="9">
        <v>0</v>
      </c>
      <c r="E437" s="9">
        <v>102496</v>
      </c>
      <c r="F437" s="9">
        <v>0</v>
      </c>
      <c r="G437" s="9">
        <v>102496</v>
      </c>
      <c r="H437" s="9">
        <v>61227</v>
      </c>
      <c r="I437" s="17">
        <v>0.59735989697158909</v>
      </c>
      <c r="J437" s="7" t="s">
        <v>227</v>
      </c>
      <c r="K437" s="7" t="s">
        <v>1501</v>
      </c>
      <c r="L437" s="7" t="s">
        <v>1502</v>
      </c>
      <c r="M437" s="5">
        <v>0</v>
      </c>
      <c r="N437" s="7"/>
      <c r="O437" s="5">
        <v>0</v>
      </c>
      <c r="P437" s="9">
        <v>0</v>
      </c>
      <c r="Q437" s="9">
        <v>0</v>
      </c>
    </row>
    <row r="438" spans="1:17" x14ac:dyDescent="0.25">
      <c r="A438" s="5">
        <v>24</v>
      </c>
      <c r="B438" s="7" t="s">
        <v>1570</v>
      </c>
      <c r="C438" s="9">
        <v>0</v>
      </c>
      <c r="D438" s="9">
        <v>0</v>
      </c>
      <c r="E438" s="9">
        <v>51843728</v>
      </c>
      <c r="F438" s="9">
        <v>0</v>
      </c>
      <c r="G438" s="9">
        <v>51843728</v>
      </c>
      <c r="H438" s="9">
        <v>46422641</v>
      </c>
      <c r="I438" s="17">
        <v>0.89543408220952014</v>
      </c>
      <c r="J438" s="7" t="s">
        <v>227</v>
      </c>
      <c r="K438" s="7" t="s">
        <v>1361</v>
      </c>
      <c r="L438" s="7" t="s">
        <v>1362</v>
      </c>
      <c r="M438" s="5">
        <v>0</v>
      </c>
      <c r="N438" s="7"/>
      <c r="O438" s="5">
        <v>0</v>
      </c>
      <c r="P438" s="9">
        <v>0</v>
      </c>
      <c r="Q438" s="9">
        <v>0</v>
      </c>
    </row>
    <row r="439" spans="1:17" x14ac:dyDescent="0.25">
      <c r="A439" s="5">
        <v>24</v>
      </c>
      <c r="B439" s="7" t="s">
        <v>1571</v>
      </c>
      <c r="C439" s="9">
        <v>0</v>
      </c>
      <c r="D439" s="9">
        <v>0</v>
      </c>
      <c r="E439" s="9">
        <v>36863933</v>
      </c>
      <c r="F439" s="9">
        <v>0</v>
      </c>
      <c r="G439" s="9">
        <v>36863933</v>
      </c>
      <c r="H439" s="9">
        <v>36863933</v>
      </c>
      <c r="I439" s="17">
        <v>1</v>
      </c>
      <c r="J439" s="7" t="s">
        <v>227</v>
      </c>
      <c r="K439" s="7" t="s">
        <v>1505</v>
      </c>
      <c r="L439" s="7" t="s">
        <v>1506</v>
      </c>
      <c r="M439" s="5">
        <v>0</v>
      </c>
      <c r="N439" s="7"/>
      <c r="O439" s="5">
        <v>0</v>
      </c>
      <c r="P439" s="9">
        <v>0</v>
      </c>
      <c r="Q439" s="9">
        <v>0</v>
      </c>
    </row>
    <row r="440" spans="1:17" x14ac:dyDescent="0.25">
      <c r="A440" s="5">
        <v>24</v>
      </c>
      <c r="B440" s="7" t="s">
        <v>1572</v>
      </c>
      <c r="C440" s="9">
        <v>0</v>
      </c>
      <c r="D440" s="9">
        <v>0</v>
      </c>
      <c r="E440" s="9">
        <v>37756594</v>
      </c>
      <c r="F440" s="9">
        <v>0</v>
      </c>
      <c r="G440" s="9">
        <v>37756594</v>
      </c>
      <c r="H440" s="9">
        <v>26098680</v>
      </c>
      <c r="I440" s="17">
        <v>0.69123501976899715</v>
      </c>
      <c r="J440" s="7" t="s">
        <v>227</v>
      </c>
      <c r="K440" s="7" t="s">
        <v>1364</v>
      </c>
      <c r="L440" s="7" t="s">
        <v>1365</v>
      </c>
      <c r="M440" s="5">
        <v>0</v>
      </c>
      <c r="N440" s="7"/>
      <c r="O440" s="5">
        <v>0</v>
      </c>
      <c r="P440" s="9">
        <v>0</v>
      </c>
      <c r="Q440" s="9">
        <v>0</v>
      </c>
    </row>
    <row r="441" spans="1:17" x14ac:dyDescent="0.25">
      <c r="A441" s="5">
        <v>24</v>
      </c>
      <c r="B441" s="7" t="s">
        <v>1573</v>
      </c>
      <c r="C441" s="9">
        <v>0</v>
      </c>
      <c r="D441" s="9">
        <v>0</v>
      </c>
      <c r="E441" s="9">
        <v>68220442</v>
      </c>
      <c r="F441" s="9">
        <v>0</v>
      </c>
      <c r="G441" s="9">
        <v>68220442</v>
      </c>
      <c r="H441" s="9">
        <v>63538070</v>
      </c>
      <c r="I441" s="17">
        <v>0.93136409171901879</v>
      </c>
      <c r="J441" s="7" t="s">
        <v>227</v>
      </c>
      <c r="K441" s="7" t="s">
        <v>1370</v>
      </c>
      <c r="L441" s="7" t="s">
        <v>1371</v>
      </c>
      <c r="M441" s="5">
        <v>0</v>
      </c>
      <c r="N441" s="7"/>
      <c r="O441" s="5">
        <v>0</v>
      </c>
      <c r="P441" s="9">
        <v>0</v>
      </c>
      <c r="Q441" s="9">
        <v>0</v>
      </c>
    </row>
    <row r="442" spans="1:17" x14ac:dyDescent="0.25">
      <c r="A442" s="5">
        <v>24</v>
      </c>
      <c r="B442" s="7" t="s">
        <v>1574</v>
      </c>
      <c r="C442" s="9">
        <v>0</v>
      </c>
      <c r="D442" s="9">
        <v>0</v>
      </c>
      <c r="E442" s="9">
        <v>2428650</v>
      </c>
      <c r="F442" s="9">
        <v>0</v>
      </c>
      <c r="G442" s="9">
        <v>2428650</v>
      </c>
      <c r="H442" s="9">
        <v>1288452</v>
      </c>
      <c r="I442" s="17">
        <v>0.53052189487987156</v>
      </c>
      <c r="J442" s="7" t="s">
        <v>227</v>
      </c>
      <c r="K442" s="7" t="s">
        <v>1373</v>
      </c>
      <c r="L442" s="7" t="s">
        <v>1374</v>
      </c>
      <c r="M442" s="5">
        <v>0</v>
      </c>
      <c r="N442" s="7"/>
      <c r="O442" s="5">
        <v>0</v>
      </c>
      <c r="P442" s="9">
        <v>0</v>
      </c>
      <c r="Q442" s="9">
        <v>0</v>
      </c>
    </row>
    <row r="443" spans="1:17" x14ac:dyDescent="0.25">
      <c r="A443" s="5">
        <v>24</v>
      </c>
      <c r="B443" s="7" t="s">
        <v>1575</v>
      </c>
      <c r="C443" s="9">
        <v>0</v>
      </c>
      <c r="D443" s="9">
        <v>0</v>
      </c>
      <c r="E443" s="9">
        <v>18493765</v>
      </c>
      <c r="F443" s="9">
        <v>0</v>
      </c>
      <c r="G443" s="9">
        <v>18493765</v>
      </c>
      <c r="H443" s="9">
        <v>13415800</v>
      </c>
      <c r="I443" s="17">
        <v>0.72542286549007196</v>
      </c>
      <c r="J443" s="7" t="s">
        <v>227</v>
      </c>
      <c r="K443" s="7" t="s">
        <v>1376</v>
      </c>
      <c r="L443" s="7" t="s">
        <v>1377</v>
      </c>
      <c r="M443" s="5">
        <v>0</v>
      </c>
      <c r="N443" s="7"/>
      <c r="O443" s="5">
        <v>0</v>
      </c>
      <c r="P443" s="9">
        <v>0</v>
      </c>
      <c r="Q443" s="9">
        <v>0</v>
      </c>
    </row>
    <row r="444" spans="1:17" x14ac:dyDescent="0.25">
      <c r="A444" s="5">
        <v>24</v>
      </c>
      <c r="B444" s="7" t="s">
        <v>1576</v>
      </c>
      <c r="C444" s="9">
        <v>0</v>
      </c>
      <c r="D444" s="9">
        <v>0</v>
      </c>
      <c r="E444" s="9">
        <v>123812641</v>
      </c>
      <c r="F444" s="9">
        <v>0</v>
      </c>
      <c r="G444" s="9">
        <v>123812641</v>
      </c>
      <c r="H444" s="9">
        <v>81833960.962626263</v>
      </c>
      <c r="I444" s="17">
        <v>0.66094996683437413</v>
      </c>
      <c r="J444" s="7" t="s">
        <v>227</v>
      </c>
      <c r="K444" s="7" t="s">
        <v>1379</v>
      </c>
      <c r="L444" s="7" t="s">
        <v>1380</v>
      </c>
      <c r="M444" s="5">
        <v>0</v>
      </c>
      <c r="N444" s="7"/>
      <c r="O444" s="5">
        <v>0</v>
      </c>
      <c r="P444" s="9">
        <v>0</v>
      </c>
      <c r="Q444" s="9">
        <v>0</v>
      </c>
    </row>
    <row r="445" spans="1:17" x14ac:dyDescent="0.25">
      <c r="A445" s="5">
        <v>24</v>
      </c>
      <c r="B445" s="7" t="s">
        <v>1577</v>
      </c>
      <c r="C445" s="9">
        <v>0</v>
      </c>
      <c r="D445" s="9">
        <v>0</v>
      </c>
      <c r="E445" s="9">
        <v>40327473</v>
      </c>
      <c r="F445" s="9">
        <v>0</v>
      </c>
      <c r="G445" s="9">
        <v>40327473</v>
      </c>
      <c r="H445" s="9">
        <v>35666827</v>
      </c>
      <c r="I445" s="17">
        <v>0.88443000135416372</v>
      </c>
      <c r="J445" s="7" t="s">
        <v>227</v>
      </c>
      <c r="K445" s="7" t="s">
        <v>1382</v>
      </c>
      <c r="L445" s="7" t="s">
        <v>1383</v>
      </c>
      <c r="M445" s="5">
        <v>0</v>
      </c>
      <c r="N445" s="7"/>
      <c r="O445" s="5">
        <v>0</v>
      </c>
      <c r="P445" s="9">
        <v>0</v>
      </c>
      <c r="Q445" s="9">
        <v>0</v>
      </c>
    </row>
    <row r="446" spans="1:17" x14ac:dyDescent="0.25">
      <c r="A446" s="5">
        <v>24</v>
      </c>
      <c r="B446" s="7" t="s">
        <v>1578</v>
      </c>
      <c r="C446" s="9">
        <v>0</v>
      </c>
      <c r="D446" s="9">
        <v>0</v>
      </c>
      <c r="E446" s="9">
        <v>1859824</v>
      </c>
      <c r="F446" s="9">
        <v>0</v>
      </c>
      <c r="G446" s="9">
        <v>1859824</v>
      </c>
      <c r="H446" s="9">
        <v>986678</v>
      </c>
      <c r="I446" s="17">
        <v>0.53052224296492567</v>
      </c>
      <c r="J446" s="7" t="s">
        <v>227</v>
      </c>
      <c r="K446" s="7" t="s">
        <v>1385</v>
      </c>
      <c r="L446" s="7" t="s">
        <v>1386</v>
      </c>
      <c r="M446" s="5">
        <v>0</v>
      </c>
      <c r="N446" s="7"/>
      <c r="O446" s="5">
        <v>0</v>
      </c>
      <c r="P446" s="9">
        <v>0</v>
      </c>
      <c r="Q446" s="9">
        <v>0</v>
      </c>
    </row>
    <row r="447" spans="1:17" x14ac:dyDescent="0.25">
      <c r="A447" s="5">
        <v>24</v>
      </c>
      <c r="B447" s="7" t="s">
        <v>1579</v>
      </c>
      <c r="C447" s="9">
        <v>0</v>
      </c>
      <c r="D447" s="9">
        <v>0</v>
      </c>
      <c r="E447" s="9">
        <v>4789317</v>
      </c>
      <c r="F447" s="9">
        <v>0</v>
      </c>
      <c r="G447" s="9">
        <v>4789317</v>
      </c>
      <c r="H447" s="9">
        <v>3691365.0395039595</v>
      </c>
      <c r="I447" s="17">
        <v>0.7707497832162622</v>
      </c>
      <c r="J447" s="7" t="s">
        <v>227</v>
      </c>
      <c r="K447" s="7" t="s">
        <v>1388</v>
      </c>
      <c r="L447" s="7" t="s">
        <v>1389</v>
      </c>
      <c r="M447" s="5">
        <v>0</v>
      </c>
      <c r="N447" s="7"/>
      <c r="O447" s="5">
        <v>0</v>
      </c>
      <c r="P447" s="9">
        <v>0</v>
      </c>
      <c r="Q447" s="9">
        <v>0</v>
      </c>
    </row>
    <row r="448" spans="1:17" x14ac:dyDescent="0.25">
      <c r="A448" s="5">
        <v>24</v>
      </c>
      <c r="B448" s="7" t="s">
        <v>1580</v>
      </c>
      <c r="C448" s="9">
        <v>0</v>
      </c>
      <c r="D448" s="9">
        <v>0</v>
      </c>
      <c r="E448" s="9">
        <v>31757697</v>
      </c>
      <c r="F448" s="9">
        <v>0</v>
      </c>
      <c r="G448" s="9">
        <v>31757697</v>
      </c>
      <c r="H448" s="9">
        <v>24211723.56663217</v>
      </c>
      <c r="I448" s="17">
        <v>0.76238914826324367</v>
      </c>
      <c r="J448" s="7" t="s">
        <v>227</v>
      </c>
      <c r="K448" s="7" t="s">
        <v>1397</v>
      </c>
      <c r="L448" s="7" t="s">
        <v>1398</v>
      </c>
      <c r="M448" s="5">
        <v>0</v>
      </c>
      <c r="N448" s="7"/>
      <c r="O448" s="5">
        <v>0</v>
      </c>
      <c r="P448" s="9">
        <v>0</v>
      </c>
      <c r="Q448" s="9">
        <v>0</v>
      </c>
    </row>
    <row r="449" spans="1:17" x14ac:dyDescent="0.25">
      <c r="A449" s="5">
        <v>24</v>
      </c>
      <c r="B449" s="7" t="s">
        <v>1581</v>
      </c>
      <c r="C449" s="9">
        <v>0</v>
      </c>
      <c r="D449" s="9">
        <v>0</v>
      </c>
      <c r="E449" s="9">
        <v>287138</v>
      </c>
      <c r="F449" s="9">
        <v>0</v>
      </c>
      <c r="G449" s="9">
        <v>287138</v>
      </c>
      <c r="H449" s="9">
        <v>191147</v>
      </c>
      <c r="I449" s="17">
        <v>0.66569733020359545</v>
      </c>
      <c r="J449" s="7" t="s">
        <v>227</v>
      </c>
      <c r="K449" s="7" t="s">
        <v>1400</v>
      </c>
      <c r="L449" s="7" t="s">
        <v>1401</v>
      </c>
      <c r="M449" s="5">
        <v>0</v>
      </c>
      <c r="N449" s="7"/>
      <c r="O449" s="5">
        <v>0</v>
      </c>
      <c r="P449" s="9">
        <v>0</v>
      </c>
      <c r="Q449" s="9">
        <v>0</v>
      </c>
    </row>
    <row r="450" spans="1:17" x14ac:dyDescent="0.25">
      <c r="A450" s="5">
        <v>24</v>
      </c>
      <c r="B450" s="7" t="s">
        <v>1582</v>
      </c>
      <c r="C450" s="9">
        <v>0</v>
      </c>
      <c r="D450" s="9">
        <v>0</v>
      </c>
      <c r="E450" s="9">
        <v>1271860267</v>
      </c>
      <c r="F450" s="9">
        <v>0</v>
      </c>
      <c r="G450" s="9">
        <v>1271860267</v>
      </c>
      <c r="H450" s="9">
        <v>1209539112</v>
      </c>
      <c r="I450" s="17">
        <v>0.95099999849275896</v>
      </c>
      <c r="J450" s="7" t="s">
        <v>227</v>
      </c>
      <c r="K450" s="7" t="s">
        <v>1403</v>
      </c>
      <c r="L450" s="7" t="s">
        <v>1404</v>
      </c>
      <c r="M450" s="5">
        <v>0</v>
      </c>
      <c r="N450" s="7"/>
      <c r="O450" s="5">
        <v>0</v>
      </c>
      <c r="P450" s="9">
        <v>0</v>
      </c>
      <c r="Q450" s="9">
        <v>0</v>
      </c>
    </row>
    <row r="451" spans="1:17" x14ac:dyDescent="0.25">
      <c r="A451" s="5">
        <v>24</v>
      </c>
      <c r="B451" s="7" t="s">
        <v>1583</v>
      </c>
      <c r="C451" s="9">
        <v>0</v>
      </c>
      <c r="D451" s="9">
        <v>0</v>
      </c>
      <c r="E451" s="9">
        <v>22489466</v>
      </c>
      <c r="F451" s="9">
        <v>0</v>
      </c>
      <c r="G451" s="9">
        <v>22489466</v>
      </c>
      <c r="H451" s="9">
        <v>21387477</v>
      </c>
      <c r="I451" s="17">
        <v>0.95099977029245608</v>
      </c>
      <c r="J451" s="7" t="s">
        <v>227</v>
      </c>
      <c r="K451" s="7" t="s">
        <v>1406</v>
      </c>
      <c r="L451" s="7" t="s">
        <v>1407</v>
      </c>
      <c r="M451" s="5">
        <v>0</v>
      </c>
      <c r="N451" s="7"/>
      <c r="O451" s="5">
        <v>0</v>
      </c>
      <c r="P451" s="9">
        <v>0</v>
      </c>
      <c r="Q451" s="9">
        <v>0</v>
      </c>
    </row>
    <row r="452" spans="1:17" x14ac:dyDescent="0.25">
      <c r="A452" s="5">
        <v>24</v>
      </c>
      <c r="B452" s="7" t="s">
        <v>1584</v>
      </c>
      <c r="C452" s="9">
        <v>0</v>
      </c>
      <c r="D452" s="9">
        <v>0</v>
      </c>
      <c r="E452" s="9">
        <v>0</v>
      </c>
      <c r="F452" s="9">
        <v>0</v>
      </c>
      <c r="G452" s="9">
        <v>0</v>
      </c>
      <c r="H452" s="9">
        <v>0</v>
      </c>
      <c r="I452" s="17">
        <v>0</v>
      </c>
      <c r="J452" s="7" t="s">
        <v>227</v>
      </c>
      <c r="K452" s="7" t="s">
        <v>1409</v>
      </c>
      <c r="L452" s="7" t="s">
        <v>1410</v>
      </c>
      <c r="M452" s="5">
        <v>0</v>
      </c>
      <c r="N452" s="7"/>
      <c r="O452" s="5">
        <v>0</v>
      </c>
      <c r="P452" s="9">
        <v>0</v>
      </c>
      <c r="Q452" s="9">
        <v>0</v>
      </c>
    </row>
    <row r="453" spans="1:17" x14ac:dyDescent="0.25">
      <c r="A453" s="5">
        <v>24</v>
      </c>
      <c r="B453" s="7" t="s">
        <v>1585</v>
      </c>
      <c r="C453" s="9">
        <v>0</v>
      </c>
      <c r="D453" s="9">
        <v>0</v>
      </c>
      <c r="E453" s="9">
        <v>12334578</v>
      </c>
      <c r="F453" s="9">
        <v>0</v>
      </c>
      <c r="G453" s="9">
        <v>12334578</v>
      </c>
      <c r="H453" s="9">
        <v>10298107</v>
      </c>
      <c r="I453" s="17">
        <v>0.83489739170646937</v>
      </c>
      <c r="J453" s="7" t="s">
        <v>227</v>
      </c>
      <c r="K453" s="7" t="s">
        <v>1412</v>
      </c>
      <c r="L453" s="7" t="s">
        <v>1413</v>
      </c>
      <c r="M453" s="5">
        <v>0</v>
      </c>
      <c r="N453" s="7"/>
      <c r="O453" s="5">
        <v>0</v>
      </c>
      <c r="P453" s="9">
        <v>0</v>
      </c>
      <c r="Q453" s="9">
        <v>0</v>
      </c>
    </row>
    <row r="454" spans="1:17" x14ac:dyDescent="0.25">
      <c r="A454" s="5">
        <v>24</v>
      </c>
      <c r="B454" s="7" t="s">
        <v>1586</v>
      </c>
      <c r="C454" s="9">
        <v>0</v>
      </c>
      <c r="D454" s="9">
        <v>0</v>
      </c>
      <c r="E454" s="9">
        <v>33580</v>
      </c>
      <c r="F454" s="9">
        <v>0</v>
      </c>
      <c r="G454" s="9">
        <v>33580</v>
      </c>
      <c r="H454" s="9">
        <v>27144.764552989145</v>
      </c>
      <c r="I454" s="17">
        <v>0.80836106471081437</v>
      </c>
      <c r="J454" s="7" t="s">
        <v>38</v>
      </c>
      <c r="K454" s="7" t="s">
        <v>1587</v>
      </c>
      <c r="L454" s="7" t="s">
        <v>1588</v>
      </c>
      <c r="M454" s="5">
        <v>0</v>
      </c>
      <c r="N454" s="7"/>
      <c r="O454" s="5">
        <v>0</v>
      </c>
      <c r="P454" s="9">
        <v>0</v>
      </c>
      <c r="Q454" s="9">
        <v>0</v>
      </c>
    </row>
    <row r="455" spans="1:17" x14ac:dyDescent="0.25">
      <c r="A455" s="5">
        <v>24</v>
      </c>
      <c r="B455" s="7" t="s">
        <v>1589</v>
      </c>
      <c r="C455" s="9">
        <v>0</v>
      </c>
      <c r="D455" s="9">
        <v>0</v>
      </c>
      <c r="E455" s="9">
        <v>219212606</v>
      </c>
      <c r="F455" s="9">
        <v>0</v>
      </c>
      <c r="G455" s="9">
        <v>219212606</v>
      </c>
      <c r="H455" s="9">
        <v>177200510.01559559</v>
      </c>
      <c r="I455" s="17">
        <v>0.80834999979698063</v>
      </c>
      <c r="J455" s="7" t="s">
        <v>227</v>
      </c>
      <c r="K455" s="7" t="s">
        <v>1415</v>
      </c>
      <c r="L455" s="7" t="s">
        <v>1416</v>
      </c>
      <c r="M455" s="5">
        <v>0</v>
      </c>
      <c r="N455" s="7"/>
      <c r="O455" s="5">
        <v>0</v>
      </c>
      <c r="P455" s="9">
        <v>0</v>
      </c>
      <c r="Q455" s="9">
        <v>0</v>
      </c>
    </row>
    <row r="456" spans="1:17" x14ac:dyDescent="0.25">
      <c r="A456" s="5">
        <v>24</v>
      </c>
      <c r="B456" s="7" t="s">
        <v>1590</v>
      </c>
      <c r="C456" s="9">
        <v>0</v>
      </c>
      <c r="D456" s="9">
        <v>0</v>
      </c>
      <c r="E456" s="9">
        <v>115240212</v>
      </c>
      <c r="F456" s="9">
        <v>0</v>
      </c>
      <c r="G456" s="9">
        <v>115240212</v>
      </c>
      <c r="H456" s="9">
        <v>93154425.813338742</v>
      </c>
      <c r="I456" s="17">
        <v>0.80835000384534816</v>
      </c>
      <c r="J456" s="7" t="s">
        <v>227</v>
      </c>
      <c r="K456" s="7" t="s">
        <v>1418</v>
      </c>
      <c r="L456" s="7" t="s">
        <v>1419</v>
      </c>
      <c r="M456" s="5">
        <v>0</v>
      </c>
      <c r="N456" s="7"/>
      <c r="O456" s="5">
        <v>0</v>
      </c>
      <c r="P456" s="9">
        <v>0</v>
      </c>
      <c r="Q456" s="9">
        <v>0</v>
      </c>
    </row>
    <row r="457" spans="1:17" x14ac:dyDescent="0.25">
      <c r="A457" s="5">
        <v>24</v>
      </c>
      <c r="B457" s="7" t="s">
        <v>1591</v>
      </c>
      <c r="C457" s="9">
        <v>0</v>
      </c>
      <c r="D457" s="9">
        <v>0</v>
      </c>
      <c r="E457" s="9">
        <v>21419095</v>
      </c>
      <c r="F457" s="9">
        <v>0</v>
      </c>
      <c r="G457" s="9">
        <v>21419095</v>
      </c>
      <c r="H457" s="9">
        <v>17314125.171065677</v>
      </c>
      <c r="I457" s="17">
        <v>0.80834998729244523</v>
      </c>
      <c r="J457" s="7" t="s">
        <v>227</v>
      </c>
      <c r="K457" s="7" t="s">
        <v>1421</v>
      </c>
      <c r="L457" s="7" t="s">
        <v>1422</v>
      </c>
      <c r="M457" s="5">
        <v>0</v>
      </c>
      <c r="N457" s="7"/>
      <c r="O457" s="5">
        <v>0</v>
      </c>
      <c r="P457" s="9">
        <v>0</v>
      </c>
      <c r="Q457" s="9">
        <v>0</v>
      </c>
    </row>
    <row r="458" spans="1:17" x14ac:dyDescent="0.25">
      <c r="A458" s="5">
        <v>24</v>
      </c>
      <c r="B458" s="7" t="s">
        <v>1592</v>
      </c>
      <c r="C458" s="9">
        <v>0</v>
      </c>
      <c r="D458" s="9">
        <v>0</v>
      </c>
      <c r="E458" s="9">
        <v>2668746</v>
      </c>
      <c r="F458" s="9">
        <v>0</v>
      </c>
      <c r="G458" s="9">
        <v>2668746</v>
      </c>
      <c r="H458" s="9">
        <v>0</v>
      </c>
      <c r="I458" s="17">
        <v>0</v>
      </c>
      <c r="J458" s="7" t="s">
        <v>227</v>
      </c>
      <c r="K458" s="7" t="s">
        <v>1424</v>
      </c>
      <c r="L458" s="7" t="s">
        <v>1425</v>
      </c>
      <c r="M458" s="5">
        <v>0</v>
      </c>
      <c r="N458" s="7"/>
      <c r="O458" s="5">
        <v>0</v>
      </c>
      <c r="P458" s="9">
        <v>0</v>
      </c>
      <c r="Q458" s="9">
        <v>0</v>
      </c>
    </row>
    <row r="459" spans="1:17" x14ac:dyDescent="0.25">
      <c r="A459" s="5">
        <v>24</v>
      </c>
      <c r="B459" s="7" t="s">
        <v>1593</v>
      </c>
      <c r="C459" s="9">
        <v>0</v>
      </c>
      <c r="D459" s="9">
        <v>0</v>
      </c>
      <c r="E459" s="9">
        <v>249396349</v>
      </c>
      <c r="F459" s="9">
        <v>0</v>
      </c>
      <c r="G459" s="9">
        <v>249396349</v>
      </c>
      <c r="H459" s="9">
        <v>0</v>
      </c>
      <c r="I459" s="17">
        <v>0</v>
      </c>
      <c r="J459" s="7" t="s">
        <v>227</v>
      </c>
      <c r="K459" s="7" t="s">
        <v>1445</v>
      </c>
      <c r="L459" s="7" t="s">
        <v>1446</v>
      </c>
      <c r="M459" s="5">
        <v>0</v>
      </c>
      <c r="N459" s="7"/>
      <c r="O459" s="5">
        <v>0</v>
      </c>
      <c r="P459" s="9">
        <v>0</v>
      </c>
      <c r="Q459" s="9">
        <v>0</v>
      </c>
    </row>
    <row r="460" spans="1:17" x14ac:dyDescent="0.25">
      <c r="A460" s="5">
        <v>24</v>
      </c>
      <c r="B460" s="7" t="s">
        <v>1594</v>
      </c>
      <c r="C460" s="9">
        <v>0</v>
      </c>
      <c r="D460" s="9">
        <v>0</v>
      </c>
      <c r="E460" s="9">
        <v>143874228</v>
      </c>
      <c r="F460" s="9">
        <v>0</v>
      </c>
      <c r="G460" s="9">
        <v>143874228</v>
      </c>
      <c r="H460" s="9">
        <v>0</v>
      </c>
      <c r="I460" s="17">
        <v>0</v>
      </c>
      <c r="J460" s="7" t="s">
        <v>227</v>
      </c>
      <c r="K460" s="7" t="s">
        <v>1448</v>
      </c>
      <c r="L460" s="7" t="s">
        <v>1449</v>
      </c>
      <c r="M460" s="5">
        <v>0</v>
      </c>
      <c r="N460" s="7"/>
      <c r="O460" s="5">
        <v>0</v>
      </c>
      <c r="P460" s="9">
        <v>0</v>
      </c>
      <c r="Q460" s="9">
        <v>0</v>
      </c>
    </row>
    <row r="461" spans="1:17" x14ac:dyDescent="0.25">
      <c r="A461" s="5">
        <v>24</v>
      </c>
      <c r="B461" s="7" t="s">
        <v>1595</v>
      </c>
      <c r="C461" s="9">
        <v>0</v>
      </c>
      <c r="D461" s="9">
        <v>0</v>
      </c>
      <c r="E461" s="9">
        <v>34739520</v>
      </c>
      <c r="F461" s="9">
        <v>0</v>
      </c>
      <c r="G461" s="9">
        <v>34739520</v>
      </c>
      <c r="H461" s="9">
        <v>0</v>
      </c>
      <c r="I461" s="17">
        <v>0</v>
      </c>
      <c r="J461" s="7" t="s">
        <v>227</v>
      </c>
      <c r="K461" s="7" t="s">
        <v>1451</v>
      </c>
      <c r="L461" s="7" t="s">
        <v>1452</v>
      </c>
      <c r="M461" s="5">
        <v>0</v>
      </c>
      <c r="N461" s="7"/>
      <c r="O461" s="5">
        <v>0</v>
      </c>
      <c r="P461" s="9">
        <v>0</v>
      </c>
      <c r="Q461" s="9">
        <v>0</v>
      </c>
    </row>
    <row r="462" spans="1:17" x14ac:dyDescent="0.25">
      <c r="A462" s="5">
        <v>24</v>
      </c>
      <c r="B462" s="7" t="s">
        <v>1596</v>
      </c>
      <c r="C462" s="9">
        <v>0</v>
      </c>
      <c r="D462" s="9">
        <v>0</v>
      </c>
      <c r="E462" s="9">
        <v>80190</v>
      </c>
      <c r="F462" s="9">
        <v>0</v>
      </c>
      <c r="G462" s="9">
        <v>80190</v>
      </c>
      <c r="H462" s="9">
        <v>0</v>
      </c>
      <c r="I462" s="17">
        <v>0</v>
      </c>
      <c r="J462" s="7" t="s">
        <v>227</v>
      </c>
      <c r="K462" s="7" t="s">
        <v>1457</v>
      </c>
      <c r="L462" s="7" t="s">
        <v>1458</v>
      </c>
      <c r="M462" s="5">
        <v>0</v>
      </c>
      <c r="N462" s="7"/>
      <c r="O462" s="5">
        <v>0</v>
      </c>
      <c r="P462" s="9">
        <v>0</v>
      </c>
      <c r="Q462" s="9">
        <v>0</v>
      </c>
    </row>
    <row r="463" spans="1:17" x14ac:dyDescent="0.25">
      <c r="A463" s="5">
        <v>24</v>
      </c>
      <c r="B463" s="7" t="s">
        <v>1597</v>
      </c>
      <c r="C463" s="9">
        <v>0</v>
      </c>
      <c r="D463" s="9">
        <v>0</v>
      </c>
      <c r="E463" s="9">
        <v>116755326</v>
      </c>
      <c r="F463" s="9">
        <v>0</v>
      </c>
      <c r="G463" s="9">
        <v>116755326</v>
      </c>
      <c r="H463" s="9">
        <v>0</v>
      </c>
      <c r="I463" s="17">
        <v>0</v>
      </c>
      <c r="J463" s="7" t="s">
        <v>227</v>
      </c>
      <c r="K463" s="7" t="s">
        <v>1460</v>
      </c>
      <c r="L463" s="7" t="s">
        <v>1461</v>
      </c>
      <c r="M463" s="5">
        <v>0</v>
      </c>
      <c r="N463" s="7"/>
      <c r="O463" s="5">
        <v>0</v>
      </c>
      <c r="P463" s="9">
        <v>0</v>
      </c>
      <c r="Q463" s="9">
        <v>0</v>
      </c>
    </row>
    <row r="464" spans="1:17" x14ac:dyDescent="0.25">
      <c r="A464" s="5">
        <v>24</v>
      </c>
      <c r="B464" s="7" t="s">
        <v>1598</v>
      </c>
      <c r="C464" s="9">
        <v>0</v>
      </c>
      <c r="D464" s="9">
        <v>0</v>
      </c>
      <c r="E464" s="9">
        <v>27127854</v>
      </c>
      <c r="F464" s="9">
        <v>0</v>
      </c>
      <c r="G464" s="9">
        <v>27127854</v>
      </c>
      <c r="H464" s="9">
        <v>0</v>
      </c>
      <c r="I464" s="17">
        <v>0</v>
      </c>
      <c r="J464" s="7" t="s">
        <v>227</v>
      </c>
      <c r="K464" s="7" t="s">
        <v>1463</v>
      </c>
      <c r="L464" s="7" t="s">
        <v>1464</v>
      </c>
      <c r="M464" s="5">
        <v>0</v>
      </c>
      <c r="N464" s="7"/>
      <c r="O464" s="5">
        <v>0</v>
      </c>
      <c r="P464" s="9">
        <v>0</v>
      </c>
      <c r="Q464" s="9">
        <v>0</v>
      </c>
    </row>
    <row r="465" spans="1:17" x14ac:dyDescent="0.25">
      <c r="A465" s="5">
        <v>24</v>
      </c>
      <c r="B465" s="7" t="s">
        <v>1599</v>
      </c>
      <c r="C465" s="9">
        <v>0</v>
      </c>
      <c r="D465" s="9">
        <v>0</v>
      </c>
      <c r="E465" s="9">
        <v>4616167</v>
      </c>
      <c r="F465" s="9">
        <v>0</v>
      </c>
      <c r="G465" s="9">
        <v>4616167</v>
      </c>
      <c r="H465" s="9">
        <v>0</v>
      </c>
      <c r="I465" s="17">
        <v>0</v>
      </c>
      <c r="J465" s="7" t="s">
        <v>227</v>
      </c>
      <c r="K465" s="7" t="s">
        <v>1466</v>
      </c>
      <c r="L465" s="7" t="s">
        <v>1467</v>
      </c>
      <c r="M465" s="5">
        <v>0</v>
      </c>
      <c r="N465" s="7"/>
      <c r="O465" s="5">
        <v>0</v>
      </c>
      <c r="P465" s="9">
        <v>0</v>
      </c>
      <c r="Q465" s="9">
        <v>0</v>
      </c>
    </row>
    <row r="466" spans="1:17" x14ac:dyDescent="0.25">
      <c r="A466" s="5">
        <v>24</v>
      </c>
      <c r="B466" s="7" t="s">
        <v>1600</v>
      </c>
      <c r="C466" s="9">
        <v>0</v>
      </c>
      <c r="D466" s="9">
        <v>0</v>
      </c>
      <c r="E466" s="9">
        <v>195966112</v>
      </c>
      <c r="F466" s="9">
        <v>0</v>
      </c>
      <c r="G466" s="9">
        <v>195966112</v>
      </c>
      <c r="H466" s="9">
        <v>0</v>
      </c>
      <c r="I466" s="17">
        <v>0</v>
      </c>
      <c r="J466" s="7" t="s">
        <v>1469</v>
      </c>
      <c r="K466" s="7" t="s">
        <v>1470</v>
      </c>
      <c r="L466" s="7" t="s">
        <v>1471</v>
      </c>
      <c r="M466" s="5">
        <v>0</v>
      </c>
      <c r="N466" s="7"/>
      <c r="O466" s="5">
        <v>0</v>
      </c>
      <c r="P466" s="9">
        <v>0</v>
      </c>
      <c r="Q466" s="9">
        <v>0</v>
      </c>
    </row>
    <row r="467" spans="1:17" x14ac:dyDescent="0.25">
      <c r="A467" s="5">
        <v>25</v>
      </c>
      <c r="B467" s="7" t="s">
        <v>1601</v>
      </c>
      <c r="C467" s="9">
        <v>0</v>
      </c>
      <c r="D467" s="9">
        <v>0</v>
      </c>
      <c r="E467" s="9">
        <v>791626</v>
      </c>
      <c r="F467" s="9">
        <v>0</v>
      </c>
      <c r="G467" s="9">
        <v>791626</v>
      </c>
      <c r="H467" s="9">
        <v>791626</v>
      </c>
      <c r="I467" s="17">
        <v>1</v>
      </c>
      <c r="J467" s="7" t="s">
        <v>16</v>
      </c>
      <c r="K467" s="7" t="s">
        <v>860</v>
      </c>
      <c r="L467" s="7" t="s">
        <v>861</v>
      </c>
      <c r="M467" s="5">
        <v>0</v>
      </c>
      <c r="N467" s="7"/>
      <c r="O467" s="5">
        <v>0</v>
      </c>
      <c r="P467" s="9">
        <v>0</v>
      </c>
      <c r="Q467" s="9">
        <v>0</v>
      </c>
    </row>
    <row r="468" spans="1:17" x14ac:dyDescent="0.25">
      <c r="A468" s="5">
        <v>25</v>
      </c>
      <c r="B468" s="7" t="s">
        <v>1602</v>
      </c>
      <c r="C468" s="9">
        <v>0</v>
      </c>
      <c r="D468" s="9">
        <v>0</v>
      </c>
      <c r="E468" s="9">
        <v>9300910</v>
      </c>
      <c r="F468" s="9">
        <v>0</v>
      </c>
      <c r="G468" s="9">
        <v>9300910</v>
      </c>
      <c r="H468" s="9">
        <v>9300910</v>
      </c>
      <c r="I468" s="17">
        <v>1</v>
      </c>
      <c r="J468" s="7" t="s">
        <v>16</v>
      </c>
      <c r="K468" s="7" t="s">
        <v>866</v>
      </c>
      <c r="L468" s="7" t="s">
        <v>867</v>
      </c>
      <c r="M468" s="5">
        <v>0</v>
      </c>
      <c r="N468" s="7"/>
      <c r="O468" s="5">
        <v>0</v>
      </c>
      <c r="P468" s="9">
        <v>0</v>
      </c>
      <c r="Q468" s="9">
        <v>0</v>
      </c>
    </row>
    <row r="469" spans="1:17" x14ac:dyDescent="0.25">
      <c r="A469" s="5">
        <v>25</v>
      </c>
      <c r="B469" s="7" t="s">
        <v>1603</v>
      </c>
      <c r="C469" s="9">
        <v>0</v>
      </c>
      <c r="D469" s="9">
        <v>56975449</v>
      </c>
      <c r="E469" s="9">
        <v>131625760</v>
      </c>
      <c r="F469" s="9">
        <v>50457770</v>
      </c>
      <c r="G469" s="9">
        <v>239058979</v>
      </c>
      <c r="H469" s="9">
        <v>79809035.922485411</v>
      </c>
      <c r="I469" s="17">
        <v>0.33384663590688812</v>
      </c>
      <c r="J469" s="7" t="s">
        <v>16</v>
      </c>
      <c r="K469" s="7" t="s">
        <v>869</v>
      </c>
      <c r="L469" s="7" t="s">
        <v>870</v>
      </c>
      <c r="M469" s="5">
        <v>0</v>
      </c>
      <c r="N469" s="7"/>
      <c r="O469" s="5">
        <v>0</v>
      </c>
      <c r="P469" s="9">
        <v>0</v>
      </c>
      <c r="Q469" s="9">
        <v>0</v>
      </c>
    </row>
    <row r="470" spans="1:17" x14ac:dyDescent="0.25">
      <c r="A470" s="5">
        <v>25</v>
      </c>
      <c r="B470" s="7" t="s">
        <v>1604</v>
      </c>
      <c r="C470" s="9">
        <v>0</v>
      </c>
      <c r="D470" s="9">
        <v>0</v>
      </c>
      <c r="E470" s="9">
        <v>19164951</v>
      </c>
      <c r="F470" s="9">
        <v>0</v>
      </c>
      <c r="G470" s="9">
        <v>19164951</v>
      </c>
      <c r="H470" s="9">
        <v>11698446</v>
      </c>
      <c r="I470" s="17">
        <v>0.61040834385644915</v>
      </c>
      <c r="J470" s="7" t="s">
        <v>31</v>
      </c>
      <c r="K470" s="7" t="s">
        <v>872</v>
      </c>
      <c r="L470" s="7" t="s">
        <v>873</v>
      </c>
      <c r="M470" s="5">
        <v>0</v>
      </c>
      <c r="N470" s="7"/>
      <c r="O470" s="5">
        <v>0</v>
      </c>
      <c r="P470" s="9">
        <v>0</v>
      </c>
      <c r="Q470" s="9">
        <v>0</v>
      </c>
    </row>
    <row r="471" spans="1:17" x14ac:dyDescent="0.25">
      <c r="A471" s="5">
        <v>25</v>
      </c>
      <c r="B471" s="7" t="s">
        <v>1605</v>
      </c>
      <c r="C471" s="9">
        <v>0</v>
      </c>
      <c r="D471" s="9">
        <v>0</v>
      </c>
      <c r="E471" s="9">
        <v>11104026</v>
      </c>
      <c r="F471" s="9">
        <v>1231201</v>
      </c>
      <c r="G471" s="9">
        <v>12335227</v>
      </c>
      <c r="H471" s="9">
        <v>4822967.8348295949</v>
      </c>
      <c r="I471" s="17">
        <v>0.39099141303436047</v>
      </c>
      <c r="J471" s="7" t="s">
        <v>31</v>
      </c>
      <c r="K471" s="7" t="s">
        <v>887</v>
      </c>
      <c r="L471" s="7" t="s">
        <v>876</v>
      </c>
      <c r="M471" s="5">
        <v>0</v>
      </c>
      <c r="N471" s="7"/>
      <c r="O471" s="5">
        <v>0</v>
      </c>
      <c r="P471" s="9">
        <v>0</v>
      </c>
      <c r="Q471" s="9">
        <v>0</v>
      </c>
    </row>
    <row r="472" spans="1:17" x14ac:dyDescent="0.25">
      <c r="A472" s="5">
        <v>25</v>
      </c>
      <c r="B472" s="7" t="s">
        <v>1606</v>
      </c>
      <c r="C472" s="9">
        <v>0</v>
      </c>
      <c r="D472" s="9">
        <v>0</v>
      </c>
      <c r="E472" s="9">
        <v>316632</v>
      </c>
      <c r="F472" s="9">
        <v>0</v>
      </c>
      <c r="G472" s="9">
        <v>316632</v>
      </c>
      <c r="H472" s="9">
        <v>52999</v>
      </c>
      <c r="I472" s="17">
        <v>0.16738358725586802</v>
      </c>
      <c r="J472" s="7" t="s">
        <v>16</v>
      </c>
      <c r="K472" s="7" t="s">
        <v>1607</v>
      </c>
      <c r="L472" s="7" t="s">
        <v>1608</v>
      </c>
      <c r="M472" s="5">
        <v>0</v>
      </c>
      <c r="N472" s="7"/>
      <c r="O472" s="5">
        <v>0</v>
      </c>
      <c r="P472" s="9">
        <v>0</v>
      </c>
      <c r="Q472" s="9">
        <v>0</v>
      </c>
    </row>
    <row r="473" spans="1:17" x14ac:dyDescent="0.25">
      <c r="A473" s="5">
        <v>25</v>
      </c>
      <c r="B473" s="7" t="s">
        <v>1609</v>
      </c>
      <c r="C473" s="9">
        <v>0</v>
      </c>
      <c r="D473" s="9">
        <v>0</v>
      </c>
      <c r="E473" s="9">
        <v>20684349</v>
      </c>
      <c r="F473" s="9">
        <v>0</v>
      </c>
      <c r="G473" s="9">
        <v>20684349</v>
      </c>
      <c r="H473" s="9">
        <v>14960386.869578898</v>
      </c>
      <c r="I473" s="17">
        <v>0.72327085902383959</v>
      </c>
      <c r="J473" s="7" t="s">
        <v>16</v>
      </c>
      <c r="K473" s="7" t="s">
        <v>938</v>
      </c>
      <c r="L473" s="7" t="s">
        <v>939</v>
      </c>
      <c r="M473" s="5">
        <v>0</v>
      </c>
      <c r="N473" s="7"/>
      <c r="O473" s="5">
        <v>0</v>
      </c>
      <c r="P473" s="9">
        <v>0</v>
      </c>
      <c r="Q473" s="9">
        <v>0</v>
      </c>
    </row>
    <row r="474" spans="1:17" x14ac:dyDescent="0.25">
      <c r="A474" s="5">
        <v>25</v>
      </c>
      <c r="B474" s="7" t="s">
        <v>1610</v>
      </c>
      <c r="C474" s="9">
        <v>0</v>
      </c>
      <c r="D474" s="9">
        <v>0</v>
      </c>
      <c r="E474" s="9">
        <v>167305799</v>
      </c>
      <c r="F474" s="9">
        <v>0</v>
      </c>
      <c r="G474" s="9">
        <v>167305799</v>
      </c>
      <c r="H474" s="9">
        <v>23918631.793269414</v>
      </c>
      <c r="I474" s="17">
        <v>0.14296355497677288</v>
      </c>
      <c r="J474" s="7" t="s">
        <v>31</v>
      </c>
      <c r="K474" s="7" t="s">
        <v>941</v>
      </c>
      <c r="L474" s="7" t="s">
        <v>942</v>
      </c>
      <c r="M474" s="5">
        <v>0</v>
      </c>
      <c r="N474" s="7"/>
      <c r="O474" s="5">
        <v>0</v>
      </c>
      <c r="P474" s="9">
        <v>0</v>
      </c>
      <c r="Q474" s="9">
        <v>0</v>
      </c>
    </row>
    <row r="475" spans="1:17" x14ac:dyDescent="0.25">
      <c r="A475" s="5">
        <v>25</v>
      </c>
      <c r="B475" s="7" t="s">
        <v>1611</v>
      </c>
      <c r="C475" s="9">
        <v>0</v>
      </c>
      <c r="D475" s="9">
        <v>398986</v>
      </c>
      <c r="E475" s="9">
        <v>39723396</v>
      </c>
      <c r="F475" s="9">
        <v>626555</v>
      </c>
      <c r="G475" s="9">
        <v>40748937</v>
      </c>
      <c r="H475" s="9">
        <v>8233310</v>
      </c>
      <c r="I475" s="17">
        <v>0.20204968782375846</v>
      </c>
      <c r="J475" s="7" t="s">
        <v>16</v>
      </c>
      <c r="K475" s="7" t="s">
        <v>944</v>
      </c>
      <c r="L475" s="7" t="s">
        <v>945</v>
      </c>
      <c r="M475" s="5">
        <v>0</v>
      </c>
      <c r="N475" s="7"/>
      <c r="O475" s="5">
        <v>0</v>
      </c>
      <c r="P475" s="9">
        <v>0</v>
      </c>
      <c r="Q475" s="9">
        <v>0</v>
      </c>
    </row>
    <row r="476" spans="1:17" x14ac:dyDescent="0.25">
      <c r="A476" s="5">
        <v>25</v>
      </c>
      <c r="B476" s="7" t="s">
        <v>1612</v>
      </c>
      <c r="C476" s="9">
        <v>0</v>
      </c>
      <c r="D476" s="9">
        <v>0</v>
      </c>
      <c r="E476" s="9">
        <v>30572906</v>
      </c>
      <c r="F476" s="9">
        <v>43683</v>
      </c>
      <c r="G476" s="9">
        <v>30616589</v>
      </c>
      <c r="H476" s="9">
        <v>16198812.070026515</v>
      </c>
      <c r="I476" s="17">
        <v>0.52908611308812081</v>
      </c>
      <c r="J476" s="7" t="s">
        <v>31</v>
      </c>
      <c r="K476" s="7" t="s">
        <v>950</v>
      </c>
      <c r="L476" s="7" t="s">
        <v>951</v>
      </c>
      <c r="M476" s="5">
        <v>0</v>
      </c>
      <c r="N476" s="7"/>
      <c r="O476" s="5">
        <v>0</v>
      </c>
      <c r="P476" s="9">
        <v>0</v>
      </c>
      <c r="Q476" s="9">
        <v>0</v>
      </c>
    </row>
    <row r="477" spans="1:17" x14ac:dyDescent="0.25">
      <c r="A477" s="5">
        <v>25</v>
      </c>
      <c r="B477" s="7" t="s">
        <v>1613</v>
      </c>
      <c r="C477" s="9">
        <v>0</v>
      </c>
      <c r="D477" s="9">
        <v>0</v>
      </c>
      <c r="E477" s="9">
        <v>7575814</v>
      </c>
      <c r="F477" s="9">
        <v>0</v>
      </c>
      <c r="G477" s="9">
        <v>7575814</v>
      </c>
      <c r="H477" s="9">
        <v>7498084.1514663193</v>
      </c>
      <c r="I477" s="17">
        <v>0.98973973641199731</v>
      </c>
      <c r="J477" s="7" t="s">
        <v>16</v>
      </c>
      <c r="K477" s="7" t="s">
        <v>956</v>
      </c>
      <c r="L477" s="7" t="s">
        <v>957</v>
      </c>
      <c r="M477" s="5">
        <v>0</v>
      </c>
      <c r="N477" s="7"/>
      <c r="O477" s="5">
        <v>0</v>
      </c>
      <c r="P477" s="9">
        <v>0</v>
      </c>
      <c r="Q477" s="9">
        <v>0</v>
      </c>
    </row>
    <row r="478" spans="1:17" x14ac:dyDescent="0.25">
      <c r="A478" s="5">
        <v>25</v>
      </c>
      <c r="B478" s="7" t="s">
        <v>1614</v>
      </c>
      <c r="C478" s="9">
        <v>0</v>
      </c>
      <c r="D478" s="9">
        <v>0</v>
      </c>
      <c r="E478" s="9">
        <v>309676369</v>
      </c>
      <c r="F478" s="9">
        <v>0</v>
      </c>
      <c r="G478" s="9">
        <v>309676369</v>
      </c>
      <c r="H478" s="9">
        <v>309676369</v>
      </c>
      <c r="I478" s="17">
        <v>1</v>
      </c>
      <c r="J478" s="7" t="s">
        <v>16</v>
      </c>
      <c r="K478" s="7" t="s">
        <v>1615</v>
      </c>
      <c r="L478" s="7" t="s">
        <v>966</v>
      </c>
      <c r="M478" s="5">
        <v>0</v>
      </c>
      <c r="N478" s="7"/>
      <c r="O478" s="5">
        <v>0</v>
      </c>
      <c r="P478" s="9">
        <v>0</v>
      </c>
      <c r="Q478" s="9">
        <v>0</v>
      </c>
    </row>
    <row r="479" spans="1:17" x14ac:dyDescent="0.25">
      <c r="A479" s="5">
        <v>25</v>
      </c>
      <c r="B479" s="7" t="s">
        <v>1616</v>
      </c>
      <c r="C479" s="9">
        <v>0</v>
      </c>
      <c r="D479" s="9">
        <v>4853042</v>
      </c>
      <c r="E479" s="9">
        <v>20310769</v>
      </c>
      <c r="F479" s="9">
        <v>0</v>
      </c>
      <c r="G479" s="9">
        <v>25163811</v>
      </c>
      <c r="H479" s="9">
        <v>2063946</v>
      </c>
      <c r="I479" s="17">
        <v>8.2020406209536392E-2</v>
      </c>
      <c r="J479" s="7" t="s">
        <v>16</v>
      </c>
      <c r="K479" s="7" t="s">
        <v>1617</v>
      </c>
      <c r="L479" s="7" t="s">
        <v>1618</v>
      </c>
      <c r="M479" s="5">
        <v>1</v>
      </c>
      <c r="N479" s="7" t="s">
        <v>170</v>
      </c>
      <c r="O479" s="28">
        <v>1</v>
      </c>
      <c r="P479" s="9">
        <v>-2063946</v>
      </c>
      <c r="Q479" s="9">
        <v>0</v>
      </c>
    </row>
    <row r="480" spans="1:17" x14ac:dyDescent="0.25">
      <c r="A480" s="5">
        <v>25</v>
      </c>
      <c r="B480" s="7" t="s">
        <v>1619</v>
      </c>
      <c r="C480" s="9">
        <v>0</v>
      </c>
      <c r="D480" s="9">
        <v>0</v>
      </c>
      <c r="E480" s="9">
        <v>160095091</v>
      </c>
      <c r="F480" s="9">
        <v>1224803</v>
      </c>
      <c r="G480" s="9">
        <v>161319894</v>
      </c>
      <c r="H480" s="9">
        <v>64771286.418444298</v>
      </c>
      <c r="I480" s="17">
        <v>0.40150836212701885</v>
      </c>
      <c r="J480" s="7" t="s">
        <v>31</v>
      </c>
      <c r="K480" s="7" t="s">
        <v>985</v>
      </c>
      <c r="L480" s="7" t="s">
        <v>986</v>
      </c>
      <c r="M480" s="5">
        <v>0</v>
      </c>
      <c r="N480" s="7"/>
      <c r="O480" s="5">
        <v>0</v>
      </c>
      <c r="P480" s="9">
        <v>0</v>
      </c>
      <c r="Q480" s="9">
        <v>0</v>
      </c>
    </row>
    <row r="481" spans="1:17" x14ac:dyDescent="0.25">
      <c r="A481" s="5">
        <v>25</v>
      </c>
      <c r="B481" s="7" t="s">
        <v>1620</v>
      </c>
      <c r="C481" s="9">
        <v>0</v>
      </c>
      <c r="D481" s="9">
        <v>0</v>
      </c>
      <c r="E481" s="9">
        <v>-955873</v>
      </c>
      <c r="F481" s="9">
        <v>0</v>
      </c>
      <c r="G481" s="9">
        <v>-955873</v>
      </c>
      <c r="H481" s="9">
        <v>-156960.26115647191</v>
      </c>
      <c r="I481" s="17">
        <v>0.16420618759654465</v>
      </c>
      <c r="J481" s="7" t="s">
        <v>31</v>
      </c>
      <c r="K481" s="7" t="s">
        <v>1033</v>
      </c>
      <c r="L481" s="7" t="s">
        <v>1034</v>
      </c>
      <c r="M481" s="5">
        <v>0</v>
      </c>
      <c r="N481" s="7"/>
      <c r="O481" s="5">
        <v>0</v>
      </c>
      <c r="P481" s="9">
        <v>0</v>
      </c>
      <c r="Q481" s="9">
        <v>0</v>
      </c>
    </row>
    <row r="482" spans="1:17" x14ac:dyDescent="0.25">
      <c r="A482" s="5">
        <v>25</v>
      </c>
      <c r="B482" s="7" t="s">
        <v>1621</v>
      </c>
      <c r="C482" s="9">
        <v>0</v>
      </c>
      <c r="D482" s="9">
        <v>0</v>
      </c>
      <c r="E482" s="9">
        <v>212180</v>
      </c>
      <c r="F482" s="9">
        <v>0</v>
      </c>
      <c r="G482" s="9">
        <v>212180</v>
      </c>
      <c r="H482" s="9">
        <v>212180</v>
      </c>
      <c r="I482" s="17">
        <v>1</v>
      </c>
      <c r="J482" s="7" t="s">
        <v>16</v>
      </c>
      <c r="K482" s="7" t="s">
        <v>1622</v>
      </c>
      <c r="L482" s="7" t="s">
        <v>1040</v>
      </c>
      <c r="M482" s="5">
        <v>0</v>
      </c>
      <c r="N482" s="7"/>
      <c r="O482" s="5">
        <v>0</v>
      </c>
      <c r="P482" s="9">
        <v>0</v>
      </c>
      <c r="Q482" s="9">
        <v>0</v>
      </c>
    </row>
    <row r="483" spans="1:17" x14ac:dyDescent="0.25">
      <c r="A483" s="5">
        <v>25</v>
      </c>
      <c r="B483" s="7" t="s">
        <v>1623</v>
      </c>
      <c r="C483" s="9">
        <v>0</v>
      </c>
      <c r="D483" s="9">
        <v>0</v>
      </c>
      <c r="E483" s="9">
        <v>55763</v>
      </c>
      <c r="F483" s="9">
        <v>0</v>
      </c>
      <c r="G483" s="9">
        <v>55763</v>
      </c>
      <c r="H483" s="9">
        <v>27882</v>
      </c>
      <c r="I483" s="17">
        <v>0.50000896651901794</v>
      </c>
      <c r="J483" s="7" t="s">
        <v>31</v>
      </c>
      <c r="K483" s="7" t="s">
        <v>1042</v>
      </c>
      <c r="L483" s="7" t="s">
        <v>1043</v>
      </c>
      <c r="M483" s="5">
        <v>0</v>
      </c>
      <c r="N483" s="7"/>
      <c r="O483" s="5">
        <v>0</v>
      </c>
      <c r="P483" s="9">
        <v>0</v>
      </c>
      <c r="Q483" s="9">
        <v>0</v>
      </c>
    </row>
    <row r="484" spans="1:17" x14ac:dyDescent="0.25">
      <c r="A484" s="5">
        <v>25</v>
      </c>
      <c r="B484" s="7" t="s">
        <v>1624</v>
      </c>
      <c r="C484" s="9">
        <v>0</v>
      </c>
      <c r="D484" s="9">
        <v>0</v>
      </c>
      <c r="E484" s="9">
        <v>8300081</v>
      </c>
      <c r="F484" s="9">
        <v>0</v>
      </c>
      <c r="G484" s="9">
        <v>8300081</v>
      </c>
      <c r="H484" s="9">
        <v>1999551.7782800486</v>
      </c>
      <c r="I484" s="17">
        <v>0.24090750177980777</v>
      </c>
      <c r="J484" s="7" t="s">
        <v>31</v>
      </c>
      <c r="K484" s="7" t="s">
        <v>1051</v>
      </c>
      <c r="L484" s="7" t="s">
        <v>1052</v>
      </c>
      <c r="M484" s="5">
        <v>0</v>
      </c>
      <c r="N484" s="7"/>
      <c r="O484" s="5">
        <v>0</v>
      </c>
      <c r="P484" s="9">
        <v>0</v>
      </c>
      <c r="Q484" s="9">
        <v>0</v>
      </c>
    </row>
    <row r="485" spans="1:17" x14ac:dyDescent="0.25">
      <c r="A485" s="5">
        <v>25</v>
      </c>
      <c r="B485" s="7" t="s">
        <v>1625</v>
      </c>
      <c r="C485" s="9">
        <v>0</v>
      </c>
      <c r="D485" s="9">
        <v>0</v>
      </c>
      <c r="E485" s="9">
        <v>0</v>
      </c>
      <c r="F485" s="9">
        <v>422103</v>
      </c>
      <c r="G485" s="9">
        <v>422103</v>
      </c>
      <c r="H485" s="9">
        <v>211052</v>
      </c>
      <c r="I485" s="17">
        <v>0.50000118454500442</v>
      </c>
      <c r="J485" s="7" t="s">
        <v>31</v>
      </c>
      <c r="K485" s="7" t="s">
        <v>1075</v>
      </c>
      <c r="L485" s="7" t="s">
        <v>1076</v>
      </c>
      <c r="M485" s="5">
        <v>0</v>
      </c>
      <c r="N485" s="7"/>
      <c r="O485" s="5">
        <v>0</v>
      </c>
      <c r="P485" s="9">
        <v>0</v>
      </c>
      <c r="Q485" s="9">
        <v>0</v>
      </c>
    </row>
    <row r="486" spans="1:17" x14ac:dyDescent="0.25">
      <c r="A486" s="5">
        <v>25</v>
      </c>
      <c r="B486" s="7" t="s">
        <v>1626</v>
      </c>
      <c r="C486" s="9">
        <v>0</v>
      </c>
      <c r="D486" s="9">
        <v>0</v>
      </c>
      <c r="E486" s="9">
        <v>775277</v>
      </c>
      <c r="F486" s="9">
        <v>0</v>
      </c>
      <c r="G486" s="9">
        <v>775277</v>
      </c>
      <c r="H486" s="9">
        <v>775277</v>
      </c>
      <c r="I486" s="17">
        <v>1</v>
      </c>
      <c r="J486" s="7" t="s">
        <v>31</v>
      </c>
      <c r="K486" s="7" t="s">
        <v>1113</v>
      </c>
      <c r="L486" s="7" t="s">
        <v>1114</v>
      </c>
      <c r="M486" s="5">
        <v>0</v>
      </c>
      <c r="N486" s="7"/>
      <c r="O486" s="5">
        <v>0</v>
      </c>
      <c r="P486" s="9">
        <v>0</v>
      </c>
      <c r="Q486" s="9">
        <v>0</v>
      </c>
    </row>
    <row r="487" spans="1:17" x14ac:dyDescent="0.25">
      <c r="A487" s="5">
        <v>25</v>
      </c>
      <c r="B487" s="7" t="s">
        <v>1627</v>
      </c>
      <c r="C487" s="9">
        <v>0</v>
      </c>
      <c r="D487" s="9">
        <v>5427290</v>
      </c>
      <c r="E487" s="9">
        <v>2212746</v>
      </c>
      <c r="F487" s="9">
        <v>0</v>
      </c>
      <c r="G487" s="9">
        <v>7640036</v>
      </c>
      <c r="H487" s="9">
        <v>3316916.2581433742</v>
      </c>
      <c r="I487" s="17">
        <v>0.43414929695925181</v>
      </c>
      <c r="J487" s="7" t="s">
        <v>31</v>
      </c>
      <c r="K487" s="7" t="s">
        <v>1168</v>
      </c>
      <c r="L487" s="7" t="s">
        <v>1169</v>
      </c>
      <c r="M487" s="5">
        <v>0</v>
      </c>
      <c r="N487" s="7"/>
      <c r="O487" s="5">
        <v>0</v>
      </c>
      <c r="P487" s="9">
        <v>0</v>
      </c>
      <c r="Q487" s="9">
        <v>0</v>
      </c>
    </row>
    <row r="488" spans="1:17" x14ac:dyDescent="0.25">
      <c r="A488" s="5">
        <v>25</v>
      </c>
      <c r="B488" s="7" t="s">
        <v>1628</v>
      </c>
      <c r="C488" s="9">
        <v>0</v>
      </c>
      <c r="D488" s="9">
        <v>0</v>
      </c>
      <c r="E488" s="9">
        <v>5138123</v>
      </c>
      <c r="F488" s="9">
        <v>0</v>
      </c>
      <c r="G488" s="9">
        <v>5138123</v>
      </c>
      <c r="H488" s="9">
        <v>2556217</v>
      </c>
      <c r="I488" s="17">
        <v>0.49750015715855772</v>
      </c>
      <c r="J488" s="7" t="s">
        <v>31</v>
      </c>
      <c r="K488" s="7" t="s">
        <v>1174</v>
      </c>
      <c r="L488" s="7" t="s">
        <v>1175</v>
      </c>
      <c r="M488" s="5">
        <v>0</v>
      </c>
      <c r="N488" s="7"/>
      <c r="O488" s="5">
        <v>0</v>
      </c>
      <c r="P488" s="9">
        <v>0</v>
      </c>
      <c r="Q488" s="9">
        <v>0</v>
      </c>
    </row>
    <row r="489" spans="1:17" x14ac:dyDescent="0.25">
      <c r="A489" s="5">
        <v>25</v>
      </c>
      <c r="B489" s="7" t="s">
        <v>1629</v>
      </c>
      <c r="C489" s="9">
        <v>0</v>
      </c>
      <c r="D489" s="9">
        <v>0</v>
      </c>
      <c r="E489" s="9">
        <v>128219314</v>
      </c>
      <c r="F489" s="9">
        <v>2417778</v>
      </c>
      <c r="G489" s="9">
        <v>130637092</v>
      </c>
      <c r="H489" s="9">
        <v>57420445.224184826</v>
      </c>
      <c r="I489" s="17">
        <v>0.43954166726387961</v>
      </c>
      <c r="J489" s="7" t="s">
        <v>31</v>
      </c>
      <c r="K489" s="7" t="s">
        <v>1223</v>
      </c>
      <c r="L489" s="7" t="s">
        <v>1630</v>
      </c>
      <c r="M489" s="5">
        <v>0</v>
      </c>
      <c r="N489" s="7"/>
      <c r="O489" s="5">
        <v>0</v>
      </c>
      <c r="P489" s="9">
        <v>0</v>
      </c>
      <c r="Q489" s="9">
        <v>0</v>
      </c>
    </row>
    <row r="490" spans="1:17" x14ac:dyDescent="0.25">
      <c r="A490" s="5">
        <v>25</v>
      </c>
      <c r="B490" s="7" t="s">
        <v>1631</v>
      </c>
      <c r="C490" s="9">
        <v>0</v>
      </c>
      <c r="D490" s="9">
        <v>35706691</v>
      </c>
      <c r="E490" s="9">
        <v>781049934</v>
      </c>
      <c r="F490" s="9">
        <v>0</v>
      </c>
      <c r="G490" s="9">
        <v>816756625</v>
      </c>
      <c r="H490" s="9">
        <v>261582535.78979114</v>
      </c>
      <c r="I490" s="17">
        <v>0.32026986715876488</v>
      </c>
      <c r="J490" s="7" t="s">
        <v>16</v>
      </c>
      <c r="K490" s="7" t="s">
        <v>1632</v>
      </c>
      <c r="L490" s="7" t="s">
        <v>1633</v>
      </c>
      <c r="M490" s="5">
        <v>0</v>
      </c>
      <c r="N490" s="7"/>
      <c r="O490" s="5">
        <v>0</v>
      </c>
      <c r="P490" s="9">
        <v>0</v>
      </c>
      <c r="Q490" s="9">
        <v>0</v>
      </c>
    </row>
    <row r="491" spans="1:17" x14ac:dyDescent="0.25">
      <c r="A491" s="5">
        <v>25</v>
      </c>
      <c r="B491" s="7" t="s">
        <v>1634</v>
      </c>
      <c r="C491" s="9">
        <v>0</v>
      </c>
      <c r="D491" s="9">
        <v>0</v>
      </c>
      <c r="E491" s="9">
        <v>313817207</v>
      </c>
      <c r="F491" s="9">
        <v>2609630</v>
      </c>
      <c r="G491" s="9">
        <v>316426837</v>
      </c>
      <c r="H491" s="9">
        <v>316426837</v>
      </c>
      <c r="I491" s="17">
        <v>1</v>
      </c>
      <c r="J491" s="7" t="s">
        <v>16</v>
      </c>
      <c r="K491" s="7" t="s">
        <v>965</v>
      </c>
      <c r="L491" s="7" t="s">
        <v>966</v>
      </c>
      <c r="M491" s="5">
        <v>0</v>
      </c>
      <c r="N491" s="7"/>
      <c r="O491" s="5">
        <v>0</v>
      </c>
      <c r="P491" s="9">
        <v>0</v>
      </c>
      <c r="Q491" s="9">
        <v>0</v>
      </c>
    </row>
    <row r="492" spans="1:17" x14ac:dyDescent="0.25">
      <c r="A492" s="5">
        <v>25</v>
      </c>
      <c r="B492" s="7" t="s">
        <v>1635</v>
      </c>
      <c r="C492" s="9">
        <v>0</v>
      </c>
      <c r="D492" s="9">
        <v>0</v>
      </c>
      <c r="E492" s="9">
        <v>3973363</v>
      </c>
      <c r="F492" s="9">
        <v>210541</v>
      </c>
      <c r="G492" s="9">
        <v>4183904</v>
      </c>
      <c r="H492" s="9">
        <v>4183904</v>
      </c>
      <c r="I492" s="17">
        <v>1</v>
      </c>
      <c r="J492" s="7" t="s">
        <v>31</v>
      </c>
      <c r="K492" s="7" t="s">
        <v>1110</v>
      </c>
      <c r="L492" s="7" t="s">
        <v>1111</v>
      </c>
      <c r="M492" s="5">
        <v>0</v>
      </c>
      <c r="N492" s="7"/>
      <c r="O492" s="5">
        <v>0</v>
      </c>
      <c r="P492" s="9">
        <v>0</v>
      </c>
      <c r="Q492" s="9">
        <v>0</v>
      </c>
    </row>
    <row r="493" spans="1:17" x14ac:dyDescent="0.25">
      <c r="A493" s="5">
        <v>25</v>
      </c>
      <c r="B493" s="7" t="s">
        <v>1636</v>
      </c>
      <c r="C493" s="9">
        <v>0</v>
      </c>
      <c r="D493" s="9">
        <v>0</v>
      </c>
      <c r="E493" s="9">
        <v>-1</v>
      </c>
      <c r="F493" s="9">
        <v>0</v>
      </c>
      <c r="G493" s="9">
        <v>-1</v>
      </c>
      <c r="H493" s="9">
        <v>-1</v>
      </c>
      <c r="I493" s="17">
        <v>1</v>
      </c>
      <c r="J493" s="7" t="s">
        <v>16</v>
      </c>
      <c r="K493" s="7" t="s">
        <v>971</v>
      </c>
      <c r="L493" s="7" t="s">
        <v>972</v>
      </c>
      <c r="M493" s="5">
        <v>0</v>
      </c>
      <c r="N493" s="7"/>
      <c r="O493" s="5">
        <v>0</v>
      </c>
      <c r="P493" s="9">
        <v>0</v>
      </c>
      <c r="Q493" s="9">
        <v>0</v>
      </c>
    </row>
    <row r="494" spans="1:17" x14ac:dyDescent="0.25">
      <c r="A494" s="5">
        <v>25</v>
      </c>
      <c r="B494" s="7" t="s">
        <v>1637</v>
      </c>
      <c r="C494" s="9">
        <v>0</v>
      </c>
      <c r="D494" s="9">
        <v>0</v>
      </c>
      <c r="E494" s="9">
        <v>112969370</v>
      </c>
      <c r="F494" s="9">
        <v>0</v>
      </c>
      <c r="G494" s="9">
        <v>112969370</v>
      </c>
      <c r="H494" s="9">
        <v>100542737</v>
      </c>
      <c r="I494" s="17">
        <v>0.88999997964049904</v>
      </c>
      <c r="J494" s="7" t="s">
        <v>31</v>
      </c>
      <c r="K494" s="7" t="s">
        <v>1638</v>
      </c>
      <c r="L494" s="7" t="s">
        <v>1639</v>
      </c>
      <c r="M494" s="5">
        <v>0</v>
      </c>
      <c r="N494" s="7"/>
      <c r="O494" s="5">
        <v>0</v>
      </c>
      <c r="P494" s="9">
        <v>0</v>
      </c>
      <c r="Q494" s="9">
        <v>0</v>
      </c>
    </row>
    <row r="495" spans="1:17" x14ac:dyDescent="0.25">
      <c r="A495" s="5">
        <v>25</v>
      </c>
      <c r="B495" s="7" t="s">
        <v>1640</v>
      </c>
      <c r="C495" s="9">
        <v>0</v>
      </c>
      <c r="D495" s="9">
        <v>2345817</v>
      </c>
      <c r="E495" s="9">
        <v>1568039</v>
      </c>
      <c r="F495" s="9">
        <v>0</v>
      </c>
      <c r="G495" s="9">
        <v>3913856</v>
      </c>
      <c r="H495" s="9">
        <v>3343586.6547772884</v>
      </c>
      <c r="I495" s="17">
        <v>0.85429475554984358</v>
      </c>
      <c r="J495" s="7" t="s">
        <v>31</v>
      </c>
      <c r="K495" s="7" t="s">
        <v>863</v>
      </c>
      <c r="L495" s="7" t="s">
        <v>864</v>
      </c>
      <c r="M495" s="5">
        <v>0</v>
      </c>
      <c r="N495" s="7"/>
      <c r="O495" s="5">
        <v>0</v>
      </c>
      <c r="P495" s="9">
        <v>0</v>
      </c>
      <c r="Q495" s="9">
        <v>0</v>
      </c>
    </row>
    <row r="496" spans="1:17" x14ac:dyDescent="0.25">
      <c r="A496" s="5">
        <v>25</v>
      </c>
      <c r="B496" s="7" t="s">
        <v>1641</v>
      </c>
      <c r="C496" s="9">
        <v>0</v>
      </c>
      <c r="D496" s="9">
        <v>0</v>
      </c>
      <c r="E496" s="9">
        <v>33976963</v>
      </c>
      <c r="F496" s="9">
        <v>0</v>
      </c>
      <c r="G496" s="9">
        <v>33976963</v>
      </c>
      <c r="H496" s="9">
        <v>33976963</v>
      </c>
      <c r="I496" s="17">
        <v>1</v>
      </c>
      <c r="J496" s="7" t="s">
        <v>31</v>
      </c>
      <c r="K496" s="7" t="s">
        <v>1107</v>
      </c>
      <c r="L496" s="7" t="s">
        <v>1108</v>
      </c>
      <c r="M496" s="5">
        <v>0</v>
      </c>
      <c r="N496" s="7"/>
      <c r="O496" s="5">
        <v>0</v>
      </c>
      <c r="P496" s="9">
        <v>0</v>
      </c>
      <c r="Q496" s="9">
        <v>0</v>
      </c>
    </row>
    <row r="497" spans="1:17" x14ac:dyDescent="0.25">
      <c r="A497" s="5">
        <v>25</v>
      </c>
      <c r="B497" s="7" t="s">
        <v>1642</v>
      </c>
      <c r="C497" s="9">
        <v>0</v>
      </c>
      <c r="D497" s="9">
        <v>0</v>
      </c>
      <c r="E497" s="9">
        <v>1055614</v>
      </c>
      <c r="F497" s="9">
        <v>0</v>
      </c>
      <c r="G497" s="9">
        <v>1055614</v>
      </c>
      <c r="H497" s="9">
        <v>1055614</v>
      </c>
      <c r="I497" s="17">
        <v>1</v>
      </c>
      <c r="J497" s="7" t="s">
        <v>31</v>
      </c>
      <c r="K497" s="7" t="s">
        <v>1643</v>
      </c>
      <c r="L497" s="7" t="s">
        <v>1644</v>
      </c>
      <c r="M497" s="5">
        <v>0</v>
      </c>
      <c r="N497" s="7"/>
      <c r="O497" s="5">
        <v>0</v>
      </c>
      <c r="P497" s="9">
        <v>0</v>
      </c>
      <c r="Q497" s="9">
        <v>0</v>
      </c>
    </row>
    <row r="498" spans="1:17" x14ac:dyDescent="0.25">
      <c r="A498" s="5">
        <v>25</v>
      </c>
      <c r="B498" s="7" t="s">
        <v>1645</v>
      </c>
      <c r="C498" s="9">
        <v>0</v>
      </c>
      <c r="D498" s="9">
        <v>0</v>
      </c>
      <c r="E498" s="9">
        <v>129824035</v>
      </c>
      <c r="F498" s="9">
        <v>0</v>
      </c>
      <c r="G498" s="9">
        <v>129824035</v>
      </c>
      <c r="H498" s="9">
        <v>116841631</v>
      </c>
      <c r="I498" s="17">
        <v>0.89999999614863302</v>
      </c>
      <c r="J498" s="7" t="s">
        <v>16</v>
      </c>
      <c r="K498" s="7" t="s">
        <v>851</v>
      </c>
      <c r="L498" s="7" t="s">
        <v>852</v>
      </c>
      <c r="M498" s="5">
        <v>0</v>
      </c>
      <c r="N498" s="7"/>
      <c r="O498" s="5">
        <v>0</v>
      </c>
      <c r="P498" s="9">
        <v>0</v>
      </c>
      <c r="Q498" s="9">
        <v>0</v>
      </c>
    </row>
    <row r="499" spans="1:17" x14ac:dyDescent="0.25">
      <c r="A499" s="5">
        <v>25</v>
      </c>
      <c r="B499" s="7" t="s">
        <v>1646</v>
      </c>
      <c r="C499" s="9">
        <v>0</v>
      </c>
      <c r="D499" s="9">
        <v>785312</v>
      </c>
      <c r="E499" s="9">
        <v>265096170</v>
      </c>
      <c r="F499" s="9">
        <v>0</v>
      </c>
      <c r="G499" s="9">
        <v>265881482</v>
      </c>
      <c r="H499" s="9">
        <v>267022019.96308053</v>
      </c>
      <c r="I499" s="17">
        <v>1.0042896479833843</v>
      </c>
      <c r="J499" s="7" t="s">
        <v>31</v>
      </c>
      <c r="K499" s="7" t="s">
        <v>898</v>
      </c>
      <c r="L499" s="7" t="s">
        <v>899</v>
      </c>
      <c r="M499" s="5">
        <v>0</v>
      </c>
      <c r="N499" s="7"/>
      <c r="O499" s="5">
        <v>0</v>
      </c>
      <c r="P499" s="9">
        <v>0</v>
      </c>
      <c r="Q499" s="9">
        <v>0</v>
      </c>
    </row>
    <row r="500" spans="1:17" x14ac:dyDescent="0.25">
      <c r="A500" s="5">
        <v>25</v>
      </c>
      <c r="B500" s="7" t="s">
        <v>1647</v>
      </c>
      <c r="C500" s="9">
        <v>0</v>
      </c>
      <c r="D500" s="9">
        <v>0</v>
      </c>
      <c r="E500" s="9">
        <v>55126239</v>
      </c>
      <c r="F500" s="9">
        <v>0</v>
      </c>
      <c r="G500" s="9">
        <v>55126239</v>
      </c>
      <c r="H500" s="9">
        <v>55126239</v>
      </c>
      <c r="I500" s="17">
        <v>1</v>
      </c>
      <c r="J500" s="7" t="s">
        <v>31</v>
      </c>
      <c r="K500" s="7" t="s">
        <v>901</v>
      </c>
      <c r="L500" s="7" t="s">
        <v>902</v>
      </c>
      <c r="M500" s="5">
        <v>0</v>
      </c>
      <c r="N500" s="7"/>
      <c r="O500" s="5">
        <v>0</v>
      </c>
      <c r="P500" s="9">
        <v>0</v>
      </c>
      <c r="Q500" s="9">
        <v>0</v>
      </c>
    </row>
    <row r="501" spans="1:17" x14ac:dyDescent="0.25">
      <c r="A501" s="5">
        <v>25</v>
      </c>
      <c r="B501" s="7" t="s">
        <v>1648</v>
      </c>
      <c r="C501" s="9">
        <v>0</v>
      </c>
      <c r="D501" s="9">
        <v>0</v>
      </c>
      <c r="E501" s="9">
        <v>0</v>
      </c>
      <c r="F501" s="9">
        <v>8866719</v>
      </c>
      <c r="G501" s="9">
        <v>8866719</v>
      </c>
      <c r="H501" s="9">
        <v>8866719</v>
      </c>
      <c r="I501" s="17">
        <v>1</v>
      </c>
      <c r="J501" s="7" t="s">
        <v>31</v>
      </c>
      <c r="K501" s="7" t="s">
        <v>907</v>
      </c>
      <c r="L501" s="7" t="s">
        <v>908</v>
      </c>
      <c r="M501" s="5">
        <v>0</v>
      </c>
      <c r="N501" s="7"/>
      <c r="O501" s="5">
        <v>0</v>
      </c>
      <c r="P501" s="9">
        <v>0</v>
      </c>
      <c r="Q501" s="9">
        <v>0</v>
      </c>
    </row>
    <row r="502" spans="1:17" x14ac:dyDescent="0.25">
      <c r="A502" s="5">
        <v>25</v>
      </c>
      <c r="B502" s="7" t="s">
        <v>1649</v>
      </c>
      <c r="C502" s="9">
        <v>0</v>
      </c>
      <c r="D502" s="9">
        <v>0</v>
      </c>
      <c r="E502" s="9">
        <v>48511658</v>
      </c>
      <c r="F502" s="9">
        <v>0</v>
      </c>
      <c r="G502" s="9">
        <v>48511658</v>
      </c>
      <c r="H502" s="9">
        <v>48485112.818488404</v>
      </c>
      <c r="I502" s="17">
        <v>0.99945280819897775</v>
      </c>
      <c r="J502" s="7" t="s">
        <v>31</v>
      </c>
      <c r="K502" s="7" t="s">
        <v>904</v>
      </c>
      <c r="L502" s="7" t="s">
        <v>905</v>
      </c>
      <c r="M502" s="5">
        <v>0</v>
      </c>
      <c r="N502" s="7"/>
      <c r="O502" s="5">
        <v>0</v>
      </c>
      <c r="P502" s="9">
        <v>0</v>
      </c>
      <c r="Q502" s="9">
        <v>0</v>
      </c>
    </row>
    <row r="503" spans="1:17" x14ac:dyDescent="0.25">
      <c r="A503" s="5">
        <v>25</v>
      </c>
      <c r="B503" s="7" t="s">
        <v>1650</v>
      </c>
      <c r="C503" s="9">
        <v>0</v>
      </c>
      <c r="D503" s="9">
        <v>0</v>
      </c>
      <c r="E503" s="9">
        <v>22997180</v>
      </c>
      <c r="F503" s="9">
        <v>0</v>
      </c>
      <c r="G503" s="9">
        <v>22997180</v>
      </c>
      <c r="H503" s="9">
        <v>0</v>
      </c>
      <c r="I503" s="17">
        <v>0</v>
      </c>
      <c r="J503" s="7" t="s">
        <v>16</v>
      </c>
      <c r="K503" s="7" t="s">
        <v>854</v>
      </c>
      <c r="L503" s="7" t="s">
        <v>855</v>
      </c>
      <c r="M503" s="5">
        <v>0</v>
      </c>
      <c r="N503" s="7"/>
      <c r="O503" s="5">
        <v>0</v>
      </c>
      <c r="P503" s="9">
        <v>0</v>
      </c>
      <c r="Q503" s="9">
        <v>0</v>
      </c>
    </row>
    <row r="504" spans="1:17" x14ac:dyDescent="0.25">
      <c r="A504" s="5">
        <v>25</v>
      </c>
      <c r="B504" s="7" t="s">
        <v>1651</v>
      </c>
      <c r="C504" s="9">
        <v>0</v>
      </c>
      <c r="D504" s="9">
        <v>0</v>
      </c>
      <c r="E504" s="9">
        <v>1610965</v>
      </c>
      <c r="F504" s="9">
        <v>0</v>
      </c>
      <c r="G504" s="9">
        <v>1610965</v>
      </c>
      <c r="H504" s="9">
        <v>376493</v>
      </c>
      <c r="I504" s="17">
        <v>0.2337065051071873</v>
      </c>
      <c r="J504" s="7" t="s">
        <v>16</v>
      </c>
      <c r="K504" s="7" t="s">
        <v>857</v>
      </c>
      <c r="L504" s="7" t="s">
        <v>858</v>
      </c>
      <c r="M504" s="5">
        <v>0</v>
      </c>
      <c r="N504" s="7"/>
      <c r="O504" s="5">
        <v>0</v>
      </c>
      <c r="P504" s="9">
        <v>0</v>
      </c>
      <c r="Q504" s="9">
        <v>0</v>
      </c>
    </row>
    <row r="505" spans="1:17" x14ac:dyDescent="0.25">
      <c r="A505" s="5">
        <v>25</v>
      </c>
      <c r="B505" s="7" t="s">
        <v>1652</v>
      </c>
      <c r="C505" s="9">
        <v>0</v>
      </c>
      <c r="D505" s="9">
        <v>0</v>
      </c>
      <c r="E505" s="9">
        <v>51255057</v>
      </c>
      <c r="F505" s="9">
        <v>0</v>
      </c>
      <c r="G505" s="9">
        <v>51255057</v>
      </c>
      <c r="H505" s="9">
        <v>0</v>
      </c>
      <c r="I505" s="17">
        <v>0</v>
      </c>
      <c r="J505" s="7" t="s">
        <v>16</v>
      </c>
      <c r="K505" s="7" t="s">
        <v>932</v>
      </c>
      <c r="L505" s="7" t="s">
        <v>933</v>
      </c>
      <c r="M505" s="5">
        <v>0</v>
      </c>
      <c r="N505" s="7"/>
      <c r="O505" s="5">
        <v>0</v>
      </c>
      <c r="P505" s="9">
        <v>0</v>
      </c>
      <c r="Q505" s="9">
        <v>0</v>
      </c>
    </row>
    <row r="506" spans="1:17" x14ac:dyDescent="0.25">
      <c r="A506" s="5">
        <v>25</v>
      </c>
      <c r="B506" s="7" t="s">
        <v>1653</v>
      </c>
      <c r="C506" s="9">
        <v>0</v>
      </c>
      <c r="D506" s="9">
        <v>0</v>
      </c>
      <c r="E506" s="9">
        <v>7646959</v>
      </c>
      <c r="F506" s="9">
        <v>0</v>
      </c>
      <c r="G506" s="9">
        <v>7646959</v>
      </c>
      <c r="H506" s="9">
        <v>0</v>
      </c>
      <c r="I506" s="17">
        <v>0</v>
      </c>
      <c r="J506" s="7" t="s">
        <v>31</v>
      </c>
      <c r="K506" s="7" t="s">
        <v>1060</v>
      </c>
      <c r="L506" s="7" t="s">
        <v>1061</v>
      </c>
      <c r="M506" s="5">
        <v>0</v>
      </c>
      <c r="N506" s="7"/>
      <c r="O506" s="5">
        <v>0</v>
      </c>
      <c r="P506" s="9">
        <v>0</v>
      </c>
      <c r="Q506" s="9">
        <v>0</v>
      </c>
    </row>
    <row r="507" spans="1:17" x14ac:dyDescent="0.25">
      <c r="A507" s="5">
        <v>25</v>
      </c>
      <c r="B507" s="7" t="s">
        <v>1654</v>
      </c>
      <c r="C507" s="9">
        <v>0</v>
      </c>
      <c r="D507" s="9">
        <v>0</v>
      </c>
      <c r="E507" s="9">
        <v>11879864</v>
      </c>
      <c r="F507" s="9">
        <v>0</v>
      </c>
      <c r="G507" s="9">
        <v>11879864</v>
      </c>
      <c r="H507" s="9">
        <v>5840852.2942037499</v>
      </c>
      <c r="I507" s="17">
        <v>0.49165986194823019</v>
      </c>
      <c r="J507" s="7" t="s">
        <v>31</v>
      </c>
      <c r="K507" s="7" t="s">
        <v>875</v>
      </c>
      <c r="L507" s="7" t="s">
        <v>876</v>
      </c>
      <c r="M507" s="5">
        <v>0</v>
      </c>
      <c r="N507" s="7"/>
      <c r="O507" s="5">
        <v>0</v>
      </c>
      <c r="P507" s="9">
        <v>0</v>
      </c>
      <c r="Q507" s="9">
        <v>0</v>
      </c>
    </row>
    <row r="508" spans="1:17" x14ac:dyDescent="0.25">
      <c r="A508" s="5">
        <v>25</v>
      </c>
      <c r="B508" s="7" t="s">
        <v>1655</v>
      </c>
      <c r="C508" s="9">
        <v>0</v>
      </c>
      <c r="D508" s="9">
        <v>0</v>
      </c>
      <c r="E508" s="9">
        <v>26498988</v>
      </c>
      <c r="F508" s="9">
        <v>0</v>
      </c>
      <c r="G508" s="9">
        <v>26498988</v>
      </c>
      <c r="H508" s="9">
        <v>12568844.718220806</v>
      </c>
      <c r="I508" s="17">
        <v>0.47431414053324622</v>
      </c>
      <c r="J508" s="7" t="s">
        <v>31</v>
      </c>
      <c r="K508" s="7" t="s">
        <v>1245</v>
      </c>
      <c r="L508" s="7" t="s">
        <v>1656</v>
      </c>
      <c r="M508" s="5">
        <v>0</v>
      </c>
      <c r="N508" s="7"/>
      <c r="O508" s="5">
        <v>0</v>
      </c>
      <c r="P508" s="9">
        <v>0</v>
      </c>
      <c r="Q508" s="9">
        <v>0</v>
      </c>
    </row>
    <row r="509" spans="1:17" x14ac:dyDescent="0.25">
      <c r="A509" s="5">
        <v>25</v>
      </c>
      <c r="B509" s="7" t="s">
        <v>1657</v>
      </c>
      <c r="C509" s="9">
        <v>0</v>
      </c>
      <c r="D509" s="9">
        <v>0</v>
      </c>
      <c r="E509" s="9">
        <v>14644178</v>
      </c>
      <c r="F509" s="9">
        <v>0</v>
      </c>
      <c r="G509" s="9">
        <v>14644178</v>
      </c>
      <c r="H509" s="9">
        <v>6945940.7018858735</v>
      </c>
      <c r="I509" s="17">
        <v>0.47431414053324628</v>
      </c>
      <c r="J509" s="7" t="s">
        <v>31</v>
      </c>
      <c r="K509" s="7" t="s">
        <v>1658</v>
      </c>
      <c r="L509" s="7" t="s">
        <v>1659</v>
      </c>
      <c r="M509" s="5">
        <v>0</v>
      </c>
      <c r="N509" s="7"/>
      <c r="O509" s="5">
        <v>0</v>
      </c>
      <c r="P509" s="9">
        <v>0</v>
      </c>
      <c r="Q509" s="9">
        <v>0</v>
      </c>
    </row>
    <row r="510" spans="1:17" x14ac:dyDescent="0.25">
      <c r="A510" s="5">
        <v>25</v>
      </c>
      <c r="B510" s="7" t="s">
        <v>1660</v>
      </c>
      <c r="C510" s="9">
        <v>0</v>
      </c>
      <c r="D510" s="9">
        <v>0</v>
      </c>
      <c r="E510" s="9">
        <v>8003586</v>
      </c>
      <c r="F510" s="9">
        <v>0</v>
      </c>
      <c r="G510" s="9">
        <v>8003586</v>
      </c>
      <c r="H510" s="9">
        <v>4001793</v>
      </c>
      <c r="I510" s="17">
        <v>0.5</v>
      </c>
      <c r="J510" s="7" t="s">
        <v>31</v>
      </c>
      <c r="K510" s="7" t="s">
        <v>878</v>
      </c>
      <c r="L510" s="7" t="s">
        <v>879</v>
      </c>
      <c r="M510" s="5">
        <v>0</v>
      </c>
      <c r="N510" s="7"/>
      <c r="O510" s="5">
        <v>0</v>
      </c>
      <c r="P510" s="9">
        <v>0</v>
      </c>
      <c r="Q510" s="9">
        <v>0</v>
      </c>
    </row>
    <row r="511" spans="1:17" x14ac:dyDescent="0.25">
      <c r="A511" s="5">
        <v>25</v>
      </c>
      <c r="B511" s="7" t="s">
        <v>1661</v>
      </c>
      <c r="C511" s="9">
        <v>0</v>
      </c>
      <c r="D511" s="9">
        <v>0</v>
      </c>
      <c r="E511" s="9">
        <v>1465552</v>
      </c>
      <c r="F511" s="9">
        <v>0</v>
      </c>
      <c r="G511" s="9">
        <v>1465552</v>
      </c>
      <c r="H511" s="9">
        <v>732776</v>
      </c>
      <c r="I511" s="17">
        <v>0.5</v>
      </c>
      <c r="J511" s="7" t="s">
        <v>16</v>
      </c>
      <c r="K511" s="7" t="s">
        <v>881</v>
      </c>
      <c r="L511" s="7" t="s">
        <v>1662</v>
      </c>
      <c r="M511" s="5">
        <v>0</v>
      </c>
      <c r="N511" s="7"/>
      <c r="O511" s="5">
        <v>0</v>
      </c>
      <c r="P511" s="9">
        <v>0</v>
      </c>
      <c r="Q511" s="9">
        <v>0</v>
      </c>
    </row>
    <row r="512" spans="1:17" x14ac:dyDescent="0.25">
      <c r="A512" s="5">
        <v>25</v>
      </c>
      <c r="B512" s="7" t="s">
        <v>1663</v>
      </c>
      <c r="C512" s="9">
        <v>0</v>
      </c>
      <c r="D512" s="9">
        <v>0</v>
      </c>
      <c r="E512" s="9">
        <v>765375</v>
      </c>
      <c r="F512" s="9">
        <v>0</v>
      </c>
      <c r="G512" s="9">
        <v>765375</v>
      </c>
      <c r="H512" s="9">
        <v>382687.5</v>
      </c>
      <c r="I512" s="17">
        <v>0.5</v>
      </c>
      <c r="J512" s="7" t="s">
        <v>31</v>
      </c>
      <c r="K512" s="7" t="s">
        <v>889</v>
      </c>
      <c r="L512" s="7" t="s">
        <v>1664</v>
      </c>
      <c r="M512" s="5">
        <v>0</v>
      </c>
      <c r="N512" s="7"/>
      <c r="O512" s="5">
        <v>0</v>
      </c>
      <c r="P512" s="9">
        <v>0</v>
      </c>
      <c r="Q512" s="9">
        <v>0</v>
      </c>
    </row>
    <row r="513" spans="1:17" x14ac:dyDescent="0.25">
      <c r="A513" s="5">
        <v>25</v>
      </c>
      <c r="B513" s="7" t="s">
        <v>1665</v>
      </c>
      <c r="C513" s="9">
        <v>0</v>
      </c>
      <c r="D513" s="9">
        <v>0</v>
      </c>
      <c r="E513" s="9">
        <v>4359133</v>
      </c>
      <c r="F513" s="9">
        <v>0</v>
      </c>
      <c r="G513" s="9">
        <v>4359133</v>
      </c>
      <c r="H513" s="9">
        <v>2179566.5</v>
      </c>
      <c r="I513" s="17">
        <v>0.5</v>
      </c>
      <c r="J513" s="7" t="s">
        <v>31</v>
      </c>
      <c r="K513" s="7" t="s">
        <v>1057</v>
      </c>
      <c r="L513" s="7" t="s">
        <v>1058</v>
      </c>
      <c r="M513" s="5">
        <v>1</v>
      </c>
      <c r="N513" s="7" t="s">
        <v>780</v>
      </c>
      <c r="O513" s="28">
        <v>1</v>
      </c>
      <c r="P513" s="9">
        <v>-2179566.5</v>
      </c>
      <c r="Q513" s="9">
        <v>0</v>
      </c>
    </row>
    <row r="514" spans="1:17" x14ac:dyDescent="0.25">
      <c r="A514" s="5">
        <v>25</v>
      </c>
      <c r="B514" s="7" t="s">
        <v>1666</v>
      </c>
      <c r="C514" s="9">
        <v>0</v>
      </c>
      <c r="D514" s="9">
        <v>0</v>
      </c>
      <c r="E514" s="9">
        <v>69734178</v>
      </c>
      <c r="F514" s="9">
        <v>0</v>
      </c>
      <c r="G514" s="9">
        <v>69734178</v>
      </c>
      <c r="H514" s="9">
        <v>34867089</v>
      </c>
      <c r="I514" s="17">
        <v>0.5</v>
      </c>
      <c r="J514" s="7" t="s">
        <v>31</v>
      </c>
      <c r="K514" s="7" t="s">
        <v>1239</v>
      </c>
      <c r="L514" s="7" t="s">
        <v>1667</v>
      </c>
      <c r="M514" s="5">
        <v>0</v>
      </c>
      <c r="N514" s="7"/>
      <c r="O514" s="5">
        <v>0</v>
      </c>
      <c r="P514" s="9">
        <v>0</v>
      </c>
      <c r="Q514" s="9">
        <v>0</v>
      </c>
    </row>
    <row r="515" spans="1:17" x14ac:dyDescent="0.25">
      <c r="A515" s="5">
        <v>25</v>
      </c>
      <c r="B515" s="7" t="s">
        <v>1668</v>
      </c>
      <c r="C515" s="9">
        <v>0</v>
      </c>
      <c r="D515" s="9">
        <v>0</v>
      </c>
      <c r="E515" s="9">
        <v>754960</v>
      </c>
      <c r="F515" s="9">
        <v>0</v>
      </c>
      <c r="G515" s="9">
        <v>754960</v>
      </c>
      <c r="H515" s="9">
        <v>377480</v>
      </c>
      <c r="I515" s="17">
        <v>0.5</v>
      </c>
      <c r="J515" s="7" t="s">
        <v>31</v>
      </c>
      <c r="K515" s="7" t="s">
        <v>1669</v>
      </c>
      <c r="L515" s="7" t="s">
        <v>1670</v>
      </c>
      <c r="M515" s="5">
        <v>0</v>
      </c>
      <c r="N515" s="7" t="s">
        <v>173</v>
      </c>
      <c r="O515" s="28">
        <v>1</v>
      </c>
      <c r="P515" s="9">
        <v>-377480</v>
      </c>
      <c r="Q515" s="9">
        <v>0</v>
      </c>
    </row>
    <row r="516" spans="1:17" x14ac:dyDescent="0.25">
      <c r="A516" s="5">
        <v>25</v>
      </c>
      <c r="B516" s="7" t="s">
        <v>1671</v>
      </c>
      <c r="C516" s="9">
        <v>0</v>
      </c>
      <c r="D516" s="9">
        <v>0</v>
      </c>
      <c r="E516" s="9">
        <v>10116852</v>
      </c>
      <c r="F516" s="9">
        <v>0</v>
      </c>
      <c r="G516" s="9">
        <v>10116852</v>
      </c>
      <c r="H516" s="9">
        <v>5058426</v>
      </c>
      <c r="I516" s="17">
        <v>0.5</v>
      </c>
      <c r="J516" s="7" t="s">
        <v>31</v>
      </c>
      <c r="K516" s="7" t="s">
        <v>1672</v>
      </c>
      <c r="L516" s="7" t="s">
        <v>1673</v>
      </c>
      <c r="M516" s="5">
        <v>0</v>
      </c>
      <c r="N516" s="7"/>
      <c r="O516" s="5">
        <v>0</v>
      </c>
      <c r="P516" s="9">
        <v>0</v>
      </c>
      <c r="Q516" s="9">
        <v>0</v>
      </c>
    </row>
    <row r="517" spans="1:17" x14ac:dyDescent="0.25">
      <c r="A517" s="5">
        <v>25</v>
      </c>
      <c r="B517" s="7" t="s">
        <v>1674</v>
      </c>
      <c r="C517" s="9">
        <v>0</v>
      </c>
      <c r="D517" s="9">
        <v>0</v>
      </c>
      <c r="E517" s="9">
        <v>18479556</v>
      </c>
      <c r="F517" s="9">
        <v>0</v>
      </c>
      <c r="G517" s="9">
        <v>18479556</v>
      </c>
      <c r="H517" s="9">
        <v>9239778</v>
      </c>
      <c r="I517" s="17">
        <v>0.5</v>
      </c>
      <c r="J517" s="7" t="s">
        <v>31</v>
      </c>
      <c r="K517" s="7" t="s">
        <v>1241</v>
      </c>
      <c r="L517" s="7" t="s">
        <v>1675</v>
      </c>
      <c r="M517" s="5">
        <v>0</v>
      </c>
      <c r="N517" s="7"/>
      <c r="O517" s="5">
        <v>0</v>
      </c>
      <c r="P517" s="9">
        <v>0</v>
      </c>
      <c r="Q517" s="9">
        <v>0</v>
      </c>
    </row>
    <row r="518" spans="1:17" x14ac:dyDescent="0.25">
      <c r="A518" s="5">
        <v>25</v>
      </c>
      <c r="B518" s="7" t="s">
        <v>1676</v>
      </c>
      <c r="C518" s="9">
        <v>0</v>
      </c>
      <c r="D518" s="9">
        <v>0</v>
      </c>
      <c r="E518" s="9">
        <v>67642152</v>
      </c>
      <c r="F518" s="9">
        <v>0</v>
      </c>
      <c r="G518" s="9">
        <v>67642152</v>
      </c>
      <c r="H518" s="9">
        <v>33821076</v>
      </c>
      <c r="I518" s="17">
        <v>0.5</v>
      </c>
      <c r="J518" s="7" t="s">
        <v>31</v>
      </c>
      <c r="K518" s="7" t="s">
        <v>1243</v>
      </c>
      <c r="L518" s="7" t="s">
        <v>1677</v>
      </c>
      <c r="M518" s="5">
        <v>0</v>
      </c>
      <c r="N518" s="7"/>
      <c r="O518" s="5">
        <v>0</v>
      </c>
      <c r="P518" s="9">
        <v>0</v>
      </c>
      <c r="Q518" s="9">
        <v>0</v>
      </c>
    </row>
    <row r="519" spans="1:17" x14ac:dyDescent="0.25">
      <c r="A519" s="5">
        <v>25</v>
      </c>
      <c r="B519" s="7" t="s">
        <v>1678</v>
      </c>
      <c r="C519" s="9">
        <v>0</v>
      </c>
      <c r="D519" s="9">
        <v>0</v>
      </c>
      <c r="E519" s="9">
        <v>7020238</v>
      </c>
      <c r="F519" s="9">
        <v>0</v>
      </c>
      <c r="G519" s="9">
        <v>7020238</v>
      </c>
      <c r="H519" s="9">
        <v>7020238</v>
      </c>
      <c r="I519" s="17">
        <v>1</v>
      </c>
      <c r="J519" s="7" t="s">
        <v>31</v>
      </c>
      <c r="K519" s="7" t="s">
        <v>884</v>
      </c>
      <c r="L519" s="7" t="s">
        <v>885</v>
      </c>
      <c r="M519" s="5">
        <v>0</v>
      </c>
      <c r="N519" s="7"/>
      <c r="O519" s="5">
        <v>0</v>
      </c>
      <c r="P519" s="9">
        <v>0</v>
      </c>
      <c r="Q519" s="9">
        <v>0</v>
      </c>
    </row>
    <row r="520" spans="1:17" x14ac:dyDescent="0.25">
      <c r="A520" s="5">
        <v>25</v>
      </c>
      <c r="B520" s="7" t="s">
        <v>1679</v>
      </c>
      <c r="C520" s="9">
        <v>0</v>
      </c>
      <c r="D520" s="9">
        <v>0</v>
      </c>
      <c r="E520" s="9">
        <v>33821076</v>
      </c>
      <c r="F520" s="9">
        <v>0</v>
      </c>
      <c r="G520" s="9">
        <v>33821076</v>
      </c>
      <c r="H520" s="9">
        <v>16910538</v>
      </c>
      <c r="I520" s="17">
        <v>0.5</v>
      </c>
      <c r="J520" s="7" t="s">
        <v>31</v>
      </c>
      <c r="K520" s="7" t="s">
        <v>1237</v>
      </c>
      <c r="L520" s="7" t="s">
        <v>1680</v>
      </c>
      <c r="M520" s="5">
        <v>0</v>
      </c>
      <c r="N520" s="7"/>
      <c r="O520" s="5">
        <v>0</v>
      </c>
      <c r="P520" s="9">
        <v>0</v>
      </c>
      <c r="Q520" s="9">
        <v>0</v>
      </c>
    </row>
    <row r="521" spans="1:17" x14ac:dyDescent="0.25">
      <c r="A521" s="5">
        <v>26</v>
      </c>
      <c r="B521" s="7" t="s">
        <v>1681</v>
      </c>
      <c r="C521" s="9">
        <v>0</v>
      </c>
      <c r="D521" s="9">
        <v>0</v>
      </c>
      <c r="E521" s="9">
        <v>0</v>
      </c>
      <c r="F521" s="9">
        <v>88347652</v>
      </c>
      <c r="G521" s="9">
        <v>88347652</v>
      </c>
      <c r="H521" s="9">
        <v>88347652</v>
      </c>
      <c r="I521" s="17">
        <v>1</v>
      </c>
      <c r="J521" s="7" t="s">
        <v>45</v>
      </c>
      <c r="K521" s="7" t="s">
        <v>1682</v>
      </c>
      <c r="L521" s="7" t="s">
        <v>1683</v>
      </c>
      <c r="M521" s="5">
        <v>0</v>
      </c>
      <c r="N521" s="7"/>
      <c r="O521" s="5">
        <v>0</v>
      </c>
      <c r="P521" s="9">
        <v>0</v>
      </c>
      <c r="Q521" s="9">
        <v>0</v>
      </c>
    </row>
    <row r="522" spans="1:17" x14ac:dyDescent="0.25">
      <c r="A522" s="5">
        <v>26</v>
      </c>
      <c r="B522" s="7" t="s">
        <v>1684</v>
      </c>
      <c r="C522" s="9">
        <v>0</v>
      </c>
      <c r="D522" s="9">
        <v>0</v>
      </c>
      <c r="E522" s="9">
        <v>0</v>
      </c>
      <c r="F522" s="9">
        <v>229249</v>
      </c>
      <c r="G522" s="9">
        <v>229249</v>
      </c>
      <c r="H522" s="9">
        <v>229249</v>
      </c>
      <c r="I522" s="17">
        <v>1</v>
      </c>
      <c r="J522" s="7" t="s">
        <v>45</v>
      </c>
      <c r="K522" s="7" t="s">
        <v>1685</v>
      </c>
      <c r="L522" s="7" t="s">
        <v>1686</v>
      </c>
      <c r="M522" s="5">
        <v>0</v>
      </c>
      <c r="N522" s="7" t="s">
        <v>170</v>
      </c>
      <c r="O522" s="28">
        <v>1</v>
      </c>
      <c r="P522" s="9">
        <v>-229249</v>
      </c>
      <c r="Q522" s="9">
        <v>0</v>
      </c>
    </row>
    <row r="523" spans="1:17" x14ac:dyDescent="0.25">
      <c r="A523" s="5">
        <v>26</v>
      </c>
      <c r="B523" s="7" t="s">
        <v>1687</v>
      </c>
      <c r="C523" s="9">
        <v>0</v>
      </c>
      <c r="D523" s="9">
        <v>0</v>
      </c>
      <c r="E523" s="9">
        <v>0</v>
      </c>
      <c r="F523" s="9">
        <v>12281901</v>
      </c>
      <c r="G523" s="9">
        <v>12281901</v>
      </c>
      <c r="H523" s="9">
        <v>12281901</v>
      </c>
      <c r="I523" s="17">
        <v>1</v>
      </c>
      <c r="J523" s="7" t="s">
        <v>45</v>
      </c>
      <c r="K523" s="7" t="s">
        <v>1688</v>
      </c>
      <c r="L523" s="7" t="s">
        <v>1689</v>
      </c>
      <c r="M523" s="5">
        <v>0</v>
      </c>
      <c r="N523" s="7"/>
      <c r="O523" s="5">
        <v>0</v>
      </c>
      <c r="P523" s="9">
        <v>0</v>
      </c>
      <c r="Q523" s="9">
        <v>0</v>
      </c>
    </row>
    <row r="524" spans="1:17" x14ac:dyDescent="0.25">
      <c r="A524" s="5">
        <v>29</v>
      </c>
      <c r="B524" s="7" t="s">
        <v>1690</v>
      </c>
      <c r="C524" s="9">
        <v>0</v>
      </c>
      <c r="D524" s="9">
        <v>0</v>
      </c>
      <c r="E524" s="9">
        <v>3814288</v>
      </c>
      <c r="F524" s="9">
        <v>0</v>
      </c>
      <c r="G524" s="9">
        <v>3814288</v>
      </c>
      <c r="H524" s="9">
        <v>3814288</v>
      </c>
      <c r="I524" s="17">
        <v>1</v>
      </c>
      <c r="J524" s="7" t="s">
        <v>50</v>
      </c>
      <c r="K524" s="7" t="s">
        <v>1691</v>
      </c>
      <c r="L524" s="7" t="s">
        <v>1692</v>
      </c>
      <c r="M524" s="5">
        <v>0</v>
      </c>
      <c r="N524" s="7"/>
      <c r="O524" s="5">
        <v>0</v>
      </c>
      <c r="P524" s="9">
        <v>0</v>
      </c>
      <c r="Q524" s="9">
        <v>0</v>
      </c>
    </row>
    <row r="525" spans="1:17" x14ac:dyDescent="0.25">
      <c r="A525" s="5">
        <v>29</v>
      </c>
      <c r="B525" s="7" t="s">
        <v>1693</v>
      </c>
      <c r="C525" s="9">
        <v>0</v>
      </c>
      <c r="D525" s="9">
        <v>0</v>
      </c>
      <c r="E525" s="9">
        <v>12154326</v>
      </c>
      <c r="F525" s="9">
        <v>0</v>
      </c>
      <c r="G525" s="9">
        <v>12154326</v>
      </c>
      <c r="H525" s="9">
        <v>12154326</v>
      </c>
      <c r="I525" s="17">
        <v>1</v>
      </c>
      <c r="J525" s="7" t="s">
        <v>50</v>
      </c>
      <c r="K525" s="7" t="s">
        <v>1694</v>
      </c>
      <c r="L525" s="7" t="s">
        <v>1695</v>
      </c>
      <c r="M525" s="5">
        <v>0</v>
      </c>
      <c r="N525" s="7"/>
      <c r="O525" s="5">
        <v>0</v>
      </c>
      <c r="P525" s="9">
        <v>0</v>
      </c>
      <c r="Q525" s="9">
        <v>0</v>
      </c>
    </row>
    <row r="526" spans="1:17" x14ac:dyDescent="0.25">
      <c r="A526" s="5">
        <v>29</v>
      </c>
      <c r="B526" s="7" t="s">
        <v>1696</v>
      </c>
      <c r="C526" s="9">
        <v>0</v>
      </c>
      <c r="D526" s="9">
        <v>0</v>
      </c>
      <c r="E526" s="9">
        <v>7850221</v>
      </c>
      <c r="F526" s="9">
        <v>0</v>
      </c>
      <c r="G526" s="9">
        <v>7850221</v>
      </c>
      <c r="H526" s="9">
        <v>7850221</v>
      </c>
      <c r="I526" s="17">
        <v>1</v>
      </c>
      <c r="J526" s="7" t="s">
        <v>50</v>
      </c>
      <c r="K526" s="7" t="s">
        <v>1697</v>
      </c>
      <c r="L526" s="7" t="s">
        <v>1698</v>
      </c>
      <c r="M526" s="5">
        <v>0</v>
      </c>
      <c r="N526" s="7"/>
      <c r="O526" s="5">
        <v>0</v>
      </c>
      <c r="P526" s="9">
        <v>0</v>
      </c>
      <c r="Q526" s="9">
        <v>0</v>
      </c>
    </row>
    <row r="527" spans="1:17" x14ac:dyDescent="0.25">
      <c r="A527" s="5">
        <v>29</v>
      </c>
      <c r="B527" s="7" t="s">
        <v>1699</v>
      </c>
      <c r="C527" s="9">
        <v>0</v>
      </c>
      <c r="D527" s="9">
        <v>0</v>
      </c>
      <c r="E527" s="9">
        <v>45762560</v>
      </c>
      <c r="F527" s="9">
        <v>0</v>
      </c>
      <c r="G527" s="9">
        <v>45762560</v>
      </c>
      <c r="H527" s="9">
        <v>45762560</v>
      </c>
      <c r="I527" s="17">
        <v>1</v>
      </c>
      <c r="J527" s="7" t="e">
        <v>#N/A</v>
      </c>
      <c r="K527" s="7" t="e">
        <v>#N/A</v>
      </c>
      <c r="L527" s="7" t="e">
        <v>#N/A</v>
      </c>
      <c r="M527" s="5">
        <v>0</v>
      </c>
      <c r="N527" s="7" t="s">
        <v>170</v>
      </c>
      <c r="O527" s="28">
        <v>1</v>
      </c>
      <c r="P527" s="9">
        <v>-45762560</v>
      </c>
      <c r="Q527" s="9">
        <v>0</v>
      </c>
    </row>
    <row r="528" spans="1:17" x14ac:dyDescent="0.25">
      <c r="A528" s="5">
        <v>29</v>
      </c>
      <c r="B528" s="7" t="s">
        <v>1700</v>
      </c>
      <c r="C528" s="9">
        <v>0</v>
      </c>
      <c r="D528" s="9">
        <v>0</v>
      </c>
      <c r="E528" s="9">
        <v>14634379</v>
      </c>
      <c r="F528" s="9">
        <v>0</v>
      </c>
      <c r="G528" s="9">
        <v>14634379</v>
      </c>
      <c r="H528" s="9">
        <v>14634379</v>
      </c>
      <c r="I528" s="17">
        <v>1</v>
      </c>
      <c r="J528" s="7" t="e">
        <v>#N/A</v>
      </c>
      <c r="K528" s="7" t="e">
        <v>#N/A</v>
      </c>
      <c r="L528" s="7" t="e">
        <v>#N/A</v>
      </c>
      <c r="M528" s="5">
        <v>0</v>
      </c>
      <c r="N528" s="7" t="s">
        <v>170</v>
      </c>
      <c r="O528" s="28">
        <v>1</v>
      </c>
      <c r="P528" s="9">
        <v>-14634379</v>
      </c>
      <c r="Q528" s="9">
        <v>0</v>
      </c>
    </row>
    <row r="529" spans="1:17" x14ac:dyDescent="0.25">
      <c r="A529" s="5">
        <v>29</v>
      </c>
      <c r="B529" s="7" t="s">
        <v>1701</v>
      </c>
      <c r="C529" s="9">
        <v>0</v>
      </c>
      <c r="D529" s="9">
        <v>0</v>
      </c>
      <c r="E529" s="9">
        <v>229368537</v>
      </c>
      <c r="F529" s="9">
        <v>0</v>
      </c>
      <c r="G529" s="9">
        <v>229368537</v>
      </c>
      <c r="H529" s="9">
        <v>229368537</v>
      </c>
      <c r="I529" s="17">
        <v>1</v>
      </c>
      <c r="J529" s="7" t="s">
        <v>50</v>
      </c>
      <c r="K529" s="7" t="s">
        <v>1702</v>
      </c>
      <c r="L529" s="7" t="s">
        <v>1703</v>
      </c>
      <c r="M529" s="5">
        <v>0</v>
      </c>
      <c r="N529" s="7" t="s">
        <v>834</v>
      </c>
      <c r="O529" s="28">
        <v>1</v>
      </c>
      <c r="P529" s="9">
        <v>-229368537</v>
      </c>
      <c r="Q529" s="9">
        <v>0</v>
      </c>
    </row>
    <row r="530" spans="1:17" x14ac:dyDescent="0.25">
      <c r="A530" s="5">
        <v>29</v>
      </c>
      <c r="B530" s="7" t="s">
        <v>1704</v>
      </c>
      <c r="C530" s="9">
        <v>0</v>
      </c>
      <c r="D530" s="9">
        <v>0</v>
      </c>
      <c r="E530" s="9">
        <v>50264848</v>
      </c>
      <c r="F530" s="9">
        <v>0</v>
      </c>
      <c r="G530" s="9">
        <v>50264848</v>
      </c>
      <c r="H530" s="9">
        <v>50264848</v>
      </c>
      <c r="I530" s="17">
        <v>1</v>
      </c>
      <c r="J530" s="7" t="s">
        <v>50</v>
      </c>
      <c r="K530" s="7" t="s">
        <v>1705</v>
      </c>
      <c r="L530" s="7" t="s">
        <v>1706</v>
      </c>
      <c r="M530" s="5">
        <v>0</v>
      </c>
      <c r="N530" s="7"/>
      <c r="O530" s="5">
        <v>0</v>
      </c>
      <c r="P530" s="9">
        <v>0</v>
      </c>
      <c r="Q530" s="9">
        <v>0</v>
      </c>
    </row>
    <row r="531" spans="1:17" x14ac:dyDescent="0.25">
      <c r="A531" s="5">
        <v>29</v>
      </c>
      <c r="B531" s="7" t="s">
        <v>1707</v>
      </c>
      <c r="C531" s="9">
        <v>0</v>
      </c>
      <c r="D531" s="9">
        <v>0</v>
      </c>
      <c r="E531" s="9">
        <v>18018217</v>
      </c>
      <c r="F531" s="9">
        <v>0</v>
      </c>
      <c r="G531" s="9">
        <v>18018217</v>
      </c>
      <c r="H531" s="9">
        <v>18018217</v>
      </c>
      <c r="I531" s="17">
        <v>1</v>
      </c>
      <c r="J531" s="7" t="s">
        <v>50</v>
      </c>
      <c r="K531" s="7" t="s">
        <v>1708</v>
      </c>
      <c r="L531" s="7" t="s">
        <v>1709</v>
      </c>
      <c r="M531" s="5">
        <v>0</v>
      </c>
      <c r="N531" s="7" t="s">
        <v>173</v>
      </c>
      <c r="O531" s="28">
        <v>1</v>
      </c>
      <c r="P531" s="9">
        <v>-18018217</v>
      </c>
      <c r="Q531" s="9">
        <v>0</v>
      </c>
    </row>
    <row r="532" spans="1:17" x14ac:dyDescent="0.25">
      <c r="A532" s="5">
        <v>29</v>
      </c>
      <c r="B532" s="7" t="s">
        <v>1710</v>
      </c>
      <c r="C532" s="9">
        <v>0</v>
      </c>
      <c r="D532" s="9">
        <v>0</v>
      </c>
      <c r="E532" s="9">
        <v>41422125</v>
      </c>
      <c r="F532" s="9">
        <v>0</v>
      </c>
      <c r="G532" s="9">
        <v>41422125</v>
      </c>
      <c r="H532" s="9">
        <v>41422125</v>
      </c>
      <c r="I532" s="17">
        <v>1</v>
      </c>
      <c r="J532" s="7" t="s">
        <v>50</v>
      </c>
      <c r="K532" s="7" t="s">
        <v>1711</v>
      </c>
      <c r="L532" s="7" t="s">
        <v>1712</v>
      </c>
      <c r="M532" s="5">
        <v>0</v>
      </c>
      <c r="N532" s="7"/>
      <c r="O532" s="5">
        <v>0</v>
      </c>
      <c r="P532" s="9">
        <v>0</v>
      </c>
      <c r="Q532" s="9">
        <v>0</v>
      </c>
    </row>
    <row r="533" spans="1:17" x14ac:dyDescent="0.25">
      <c r="A533" s="5">
        <v>29</v>
      </c>
      <c r="B533" s="7" t="s">
        <v>1713</v>
      </c>
      <c r="C533" s="9">
        <v>0</v>
      </c>
      <c r="D533" s="9">
        <v>0</v>
      </c>
      <c r="E533" s="9">
        <v>955890</v>
      </c>
      <c r="F533" s="9">
        <v>0</v>
      </c>
      <c r="G533" s="9">
        <v>955890</v>
      </c>
      <c r="H533" s="9">
        <v>955890</v>
      </c>
      <c r="I533" s="17">
        <v>1</v>
      </c>
      <c r="J533" s="7" t="s">
        <v>50</v>
      </c>
      <c r="K533" s="7" t="s">
        <v>1714</v>
      </c>
      <c r="L533" s="7" t="s">
        <v>1715</v>
      </c>
      <c r="M533" s="5">
        <v>0</v>
      </c>
      <c r="N533" s="7"/>
      <c r="O533" s="5">
        <v>0</v>
      </c>
      <c r="P533" s="9">
        <v>0</v>
      </c>
      <c r="Q533" s="9">
        <v>0</v>
      </c>
    </row>
    <row r="534" spans="1:17" x14ac:dyDescent="0.25">
      <c r="A534" s="5">
        <v>29</v>
      </c>
      <c r="B534" s="7" t="s">
        <v>1716</v>
      </c>
      <c r="C534" s="9">
        <v>0</v>
      </c>
      <c r="D534" s="9">
        <v>0</v>
      </c>
      <c r="E534" s="9">
        <v>57949305</v>
      </c>
      <c r="F534" s="9">
        <v>0</v>
      </c>
      <c r="G534" s="9">
        <v>57949305</v>
      </c>
      <c r="H534" s="9">
        <v>57949305</v>
      </c>
      <c r="I534" s="17">
        <v>1</v>
      </c>
      <c r="J534" s="7" t="s">
        <v>50</v>
      </c>
      <c r="K534" s="7" t="s">
        <v>1717</v>
      </c>
      <c r="L534" s="7" t="s">
        <v>1718</v>
      </c>
      <c r="M534" s="5">
        <v>0</v>
      </c>
      <c r="N534" s="7"/>
      <c r="O534" s="5">
        <v>0</v>
      </c>
      <c r="P534" s="9">
        <v>0</v>
      </c>
      <c r="Q534" s="9">
        <v>0</v>
      </c>
    </row>
    <row r="535" spans="1:17" x14ac:dyDescent="0.25">
      <c r="A535" s="5">
        <v>29</v>
      </c>
      <c r="B535" s="7" t="s">
        <v>1719</v>
      </c>
      <c r="C535" s="9">
        <v>0</v>
      </c>
      <c r="D535" s="9">
        <v>0</v>
      </c>
      <c r="E535" s="9">
        <v>21333323</v>
      </c>
      <c r="F535" s="9">
        <v>0</v>
      </c>
      <c r="G535" s="9">
        <v>21333323</v>
      </c>
      <c r="H535" s="9">
        <v>21333323</v>
      </c>
      <c r="I535" s="17">
        <v>1</v>
      </c>
      <c r="J535" s="7" t="s">
        <v>50</v>
      </c>
      <c r="K535" s="7" t="s">
        <v>1720</v>
      </c>
      <c r="L535" s="7" t="s">
        <v>1721</v>
      </c>
      <c r="M535" s="5">
        <v>0</v>
      </c>
      <c r="N535" s="7"/>
      <c r="O535" s="5">
        <v>0</v>
      </c>
      <c r="P535" s="9">
        <v>0</v>
      </c>
      <c r="Q535" s="9">
        <v>0</v>
      </c>
    </row>
    <row r="536" spans="1:17" x14ac:dyDescent="0.25">
      <c r="A536" s="5">
        <v>29</v>
      </c>
      <c r="B536" s="7" t="s">
        <v>1722</v>
      </c>
      <c r="C536" s="9">
        <v>0</v>
      </c>
      <c r="D536" s="9">
        <v>0</v>
      </c>
      <c r="E536" s="9">
        <v>15293922</v>
      </c>
      <c r="F536" s="9">
        <v>0</v>
      </c>
      <c r="G536" s="9">
        <v>15293922</v>
      </c>
      <c r="H536" s="9">
        <v>15293922</v>
      </c>
      <c r="I536" s="17">
        <v>1</v>
      </c>
      <c r="J536" s="7" t="s">
        <v>50</v>
      </c>
      <c r="K536" s="7" t="s">
        <v>1723</v>
      </c>
      <c r="L536" s="7" t="s">
        <v>1724</v>
      </c>
      <c r="M536" s="5">
        <v>0</v>
      </c>
      <c r="N536" s="7"/>
      <c r="O536" s="5">
        <v>0</v>
      </c>
      <c r="P536" s="9">
        <v>0</v>
      </c>
      <c r="Q536" s="9">
        <v>0</v>
      </c>
    </row>
    <row r="537" spans="1:17" x14ac:dyDescent="0.25">
      <c r="A537" s="5">
        <v>29</v>
      </c>
      <c r="B537" s="7" t="s">
        <v>1725</v>
      </c>
      <c r="C537" s="9">
        <v>0</v>
      </c>
      <c r="D537" s="9">
        <v>0</v>
      </c>
      <c r="E537" s="9">
        <v>1326577</v>
      </c>
      <c r="F537" s="9">
        <v>0</v>
      </c>
      <c r="G537" s="9">
        <v>1326577</v>
      </c>
      <c r="H537" s="9">
        <v>1326577</v>
      </c>
      <c r="I537" s="17">
        <v>1</v>
      </c>
      <c r="J537" s="7" t="s">
        <v>50</v>
      </c>
      <c r="K537" s="7" t="s">
        <v>1726</v>
      </c>
      <c r="L537" s="7" t="s">
        <v>1727</v>
      </c>
      <c r="M537" s="5">
        <v>0</v>
      </c>
      <c r="N537" s="7"/>
      <c r="O537" s="5">
        <v>0</v>
      </c>
      <c r="P537" s="9">
        <v>0</v>
      </c>
      <c r="Q537" s="9">
        <v>0</v>
      </c>
    </row>
    <row r="538" spans="1:17" x14ac:dyDescent="0.25">
      <c r="A538" s="5">
        <v>29</v>
      </c>
      <c r="B538" s="7" t="s">
        <v>1728</v>
      </c>
      <c r="C538" s="9">
        <v>0</v>
      </c>
      <c r="D538" s="9">
        <v>0</v>
      </c>
      <c r="E538" s="9">
        <v>13187474</v>
      </c>
      <c r="F538" s="9">
        <v>0</v>
      </c>
      <c r="G538" s="9">
        <v>13187474</v>
      </c>
      <c r="H538" s="9">
        <v>13187474</v>
      </c>
      <c r="I538" s="17">
        <v>1</v>
      </c>
      <c r="J538" s="7" t="s">
        <v>50</v>
      </c>
      <c r="K538" s="7" t="s">
        <v>1729</v>
      </c>
      <c r="L538" s="7" t="s">
        <v>1730</v>
      </c>
      <c r="M538" s="5">
        <v>0</v>
      </c>
      <c r="N538" s="7"/>
      <c r="O538" s="5">
        <v>0</v>
      </c>
      <c r="P538" s="9">
        <v>0</v>
      </c>
      <c r="Q538" s="9">
        <v>0</v>
      </c>
    </row>
    <row r="539" spans="1:17" x14ac:dyDescent="0.25">
      <c r="A539" s="5">
        <v>29</v>
      </c>
      <c r="B539" s="7" t="s">
        <v>1731</v>
      </c>
      <c r="C539" s="9">
        <v>0</v>
      </c>
      <c r="D539" s="9">
        <v>0</v>
      </c>
      <c r="E539" s="9">
        <v>37436290</v>
      </c>
      <c r="F539" s="9">
        <v>0</v>
      </c>
      <c r="G539" s="9">
        <v>37436290</v>
      </c>
      <c r="H539" s="9">
        <v>37436290</v>
      </c>
      <c r="I539" s="17">
        <v>1</v>
      </c>
      <c r="J539" s="7" t="s">
        <v>50</v>
      </c>
      <c r="K539" s="7" t="s">
        <v>851</v>
      </c>
      <c r="L539" s="7" t="s">
        <v>1732</v>
      </c>
      <c r="M539" s="5">
        <v>0</v>
      </c>
      <c r="N539" s="7"/>
      <c r="O539" s="5">
        <v>0</v>
      </c>
      <c r="P539" s="9">
        <v>0</v>
      </c>
      <c r="Q539" s="9">
        <v>0</v>
      </c>
    </row>
    <row r="540" spans="1:17" x14ac:dyDescent="0.25">
      <c r="A540" s="5">
        <v>29</v>
      </c>
      <c r="B540" s="7" t="s">
        <v>1733</v>
      </c>
      <c r="C540" s="9">
        <v>0</v>
      </c>
      <c r="D540" s="9">
        <v>0</v>
      </c>
      <c r="E540" s="9">
        <v>45596948</v>
      </c>
      <c r="F540" s="9">
        <v>0</v>
      </c>
      <c r="G540" s="9">
        <v>45596948</v>
      </c>
      <c r="H540" s="9">
        <v>45596948</v>
      </c>
      <c r="I540" s="17">
        <v>1</v>
      </c>
      <c r="J540" s="7" t="s">
        <v>50</v>
      </c>
      <c r="K540" s="7" t="s">
        <v>1734</v>
      </c>
      <c r="L540" s="7" t="s">
        <v>1735</v>
      </c>
      <c r="M540" s="5">
        <v>0</v>
      </c>
      <c r="N540" s="7"/>
      <c r="O540" s="5">
        <v>0</v>
      </c>
      <c r="P540" s="9">
        <v>0</v>
      </c>
      <c r="Q540" s="9">
        <v>0</v>
      </c>
    </row>
    <row r="541" spans="1:17" x14ac:dyDescent="0.25">
      <c r="A541" s="5">
        <v>29</v>
      </c>
      <c r="B541" s="7" t="s">
        <v>1736</v>
      </c>
      <c r="C541" s="9">
        <v>0</v>
      </c>
      <c r="D541" s="9">
        <v>0</v>
      </c>
      <c r="E541" s="9">
        <v>64035111</v>
      </c>
      <c r="F541" s="9">
        <v>0</v>
      </c>
      <c r="G541" s="9">
        <v>64035111</v>
      </c>
      <c r="H541" s="9">
        <v>64035111</v>
      </c>
      <c r="I541" s="17">
        <v>1</v>
      </c>
      <c r="J541" s="7" t="s">
        <v>50</v>
      </c>
      <c r="K541" s="7" t="s">
        <v>1737</v>
      </c>
      <c r="L541" s="7" t="s">
        <v>1738</v>
      </c>
      <c r="M541" s="5">
        <v>0</v>
      </c>
      <c r="N541" s="7"/>
      <c r="O541" s="5">
        <v>0</v>
      </c>
      <c r="P541" s="9">
        <v>0</v>
      </c>
      <c r="Q541" s="9">
        <v>0</v>
      </c>
    </row>
    <row r="542" spans="1:17" x14ac:dyDescent="0.25">
      <c r="A542" s="5">
        <v>29</v>
      </c>
      <c r="B542" s="7" t="s">
        <v>1739</v>
      </c>
      <c r="C542" s="9">
        <v>0</v>
      </c>
      <c r="D542" s="9">
        <v>0</v>
      </c>
      <c r="E542" s="9">
        <v>283640</v>
      </c>
      <c r="F542" s="9">
        <v>0</v>
      </c>
      <c r="G542" s="9">
        <v>283640</v>
      </c>
      <c r="H542" s="9">
        <v>283640</v>
      </c>
      <c r="I542" s="17">
        <v>1</v>
      </c>
      <c r="J542" s="7" t="s">
        <v>50</v>
      </c>
      <c r="K542" s="7" t="s">
        <v>1740</v>
      </c>
      <c r="L542" s="7" t="s">
        <v>1741</v>
      </c>
      <c r="M542" s="5">
        <v>0</v>
      </c>
      <c r="N542" s="7"/>
      <c r="O542" s="5">
        <v>0</v>
      </c>
      <c r="P542" s="9">
        <v>0</v>
      </c>
      <c r="Q542" s="9">
        <v>0</v>
      </c>
    </row>
    <row r="543" spans="1:17" x14ac:dyDescent="0.25">
      <c r="A543" s="5">
        <v>29</v>
      </c>
      <c r="B543" s="7" t="s">
        <v>1742</v>
      </c>
      <c r="C543" s="9">
        <v>0</v>
      </c>
      <c r="D543" s="9">
        <v>0</v>
      </c>
      <c r="E543" s="9">
        <v>156448958</v>
      </c>
      <c r="F543" s="9">
        <v>0</v>
      </c>
      <c r="G543" s="9">
        <v>156448958</v>
      </c>
      <c r="H543" s="9">
        <v>156448958</v>
      </c>
      <c r="I543" s="17">
        <v>1</v>
      </c>
      <c r="J543" s="7" t="s">
        <v>50</v>
      </c>
      <c r="K543" s="7" t="s">
        <v>1743</v>
      </c>
      <c r="L543" s="7" t="s">
        <v>1744</v>
      </c>
      <c r="M543" s="5">
        <v>0</v>
      </c>
      <c r="N543" s="7"/>
      <c r="O543" s="5">
        <v>0</v>
      </c>
      <c r="P543" s="9">
        <v>0</v>
      </c>
      <c r="Q543" s="9">
        <v>0</v>
      </c>
    </row>
    <row r="544" spans="1:17" x14ac:dyDescent="0.25">
      <c r="A544" s="5">
        <v>29</v>
      </c>
      <c r="B544" s="7" t="s">
        <v>1745</v>
      </c>
      <c r="C544" s="9">
        <v>0</v>
      </c>
      <c r="D544" s="9">
        <v>0</v>
      </c>
      <c r="E544" s="9">
        <v>3805135</v>
      </c>
      <c r="F544" s="9">
        <v>0</v>
      </c>
      <c r="G544" s="9">
        <v>3805135</v>
      </c>
      <c r="H544" s="9">
        <v>3805135</v>
      </c>
      <c r="I544" s="17">
        <v>1</v>
      </c>
      <c r="J544" s="7" t="s">
        <v>50</v>
      </c>
      <c r="K544" s="7" t="s">
        <v>1746</v>
      </c>
      <c r="L544" s="7" t="s">
        <v>1747</v>
      </c>
      <c r="M544" s="5">
        <v>0</v>
      </c>
      <c r="N544" s="7" t="s">
        <v>788</v>
      </c>
      <c r="O544" s="28">
        <v>1</v>
      </c>
      <c r="P544" s="9">
        <v>-3805135</v>
      </c>
      <c r="Q544" s="9">
        <v>0</v>
      </c>
    </row>
    <row r="545" spans="1:17" x14ac:dyDescent="0.25">
      <c r="A545" s="5">
        <v>29</v>
      </c>
      <c r="B545" s="7" t="s">
        <v>1748</v>
      </c>
      <c r="C545" s="9">
        <v>0</v>
      </c>
      <c r="D545" s="9">
        <v>0</v>
      </c>
      <c r="E545" s="9">
        <v>862367</v>
      </c>
      <c r="F545" s="9">
        <v>0</v>
      </c>
      <c r="G545" s="9">
        <v>862367</v>
      </c>
      <c r="H545" s="9">
        <v>603656.89999999991</v>
      </c>
      <c r="I545" s="17">
        <v>0.69999999999999984</v>
      </c>
      <c r="J545" s="7" t="s">
        <v>50</v>
      </c>
      <c r="K545" s="7" t="s">
        <v>1749</v>
      </c>
      <c r="L545" s="7" t="s">
        <v>1750</v>
      </c>
      <c r="M545" s="5">
        <v>0</v>
      </c>
      <c r="N545" s="7" t="s">
        <v>1127</v>
      </c>
      <c r="O545" s="28">
        <v>1</v>
      </c>
      <c r="P545" s="9">
        <v>-603656.89999999991</v>
      </c>
      <c r="Q545" s="9">
        <v>0</v>
      </c>
    </row>
    <row r="546" spans="1:17" x14ac:dyDescent="0.25">
      <c r="A546" s="5">
        <v>29</v>
      </c>
      <c r="B546" s="7" t="s">
        <v>1751</v>
      </c>
      <c r="C546" s="9">
        <v>0</v>
      </c>
      <c r="D546" s="9">
        <v>0</v>
      </c>
      <c r="E546" s="9">
        <v>374296</v>
      </c>
      <c r="F546" s="9">
        <v>0</v>
      </c>
      <c r="G546" s="9">
        <v>374296</v>
      </c>
      <c r="H546" s="9">
        <v>374296</v>
      </c>
      <c r="I546" s="17">
        <v>1</v>
      </c>
      <c r="J546" s="7" t="s">
        <v>50</v>
      </c>
      <c r="K546" s="7" t="s">
        <v>1752</v>
      </c>
      <c r="L546" s="7" t="s">
        <v>1753</v>
      </c>
      <c r="M546" s="5">
        <v>0</v>
      </c>
      <c r="N546" s="7"/>
      <c r="O546" s="5">
        <v>0</v>
      </c>
      <c r="P546" s="9">
        <v>0</v>
      </c>
      <c r="Q546" s="9">
        <v>0</v>
      </c>
    </row>
    <row r="547" spans="1:17" x14ac:dyDescent="0.25">
      <c r="A547" s="5">
        <v>29</v>
      </c>
      <c r="B547" s="7" t="s">
        <v>1754</v>
      </c>
      <c r="C547" s="9">
        <v>0</v>
      </c>
      <c r="D547" s="9">
        <v>0</v>
      </c>
      <c r="E547" s="9">
        <v>7141104</v>
      </c>
      <c r="F547" s="9">
        <v>0</v>
      </c>
      <c r="G547" s="9">
        <v>7141104</v>
      </c>
      <c r="H547" s="9">
        <v>7141104</v>
      </c>
      <c r="I547" s="17">
        <v>1</v>
      </c>
      <c r="J547" s="7" t="s">
        <v>50</v>
      </c>
      <c r="K547" s="7" t="s">
        <v>1755</v>
      </c>
      <c r="L547" s="7" t="s">
        <v>1756</v>
      </c>
      <c r="M547" s="5">
        <v>0</v>
      </c>
      <c r="N547" s="7"/>
      <c r="O547" s="5">
        <v>0</v>
      </c>
      <c r="P547" s="9">
        <v>0</v>
      </c>
      <c r="Q547" s="9">
        <v>0</v>
      </c>
    </row>
    <row r="548" spans="1:17" x14ac:dyDescent="0.25">
      <c r="A548" s="5">
        <v>29</v>
      </c>
      <c r="B548" s="7" t="s">
        <v>1757</v>
      </c>
      <c r="C548" s="9">
        <v>0</v>
      </c>
      <c r="D548" s="9">
        <v>0</v>
      </c>
      <c r="E548" s="9">
        <v>942625</v>
      </c>
      <c r="F548" s="9">
        <v>0</v>
      </c>
      <c r="G548" s="9">
        <v>942625</v>
      </c>
      <c r="H548" s="9">
        <v>942625</v>
      </c>
      <c r="I548" s="17">
        <v>1</v>
      </c>
      <c r="J548" s="7" t="s">
        <v>50</v>
      </c>
      <c r="K548" s="7" t="s">
        <v>1758</v>
      </c>
      <c r="L548" s="7" t="s">
        <v>1759</v>
      </c>
      <c r="M548" s="5">
        <v>0</v>
      </c>
      <c r="N548" s="7"/>
      <c r="O548" s="5">
        <v>0</v>
      </c>
      <c r="P548" s="9">
        <v>0</v>
      </c>
      <c r="Q548" s="9">
        <v>0</v>
      </c>
    </row>
    <row r="549" spans="1:17" x14ac:dyDescent="0.25">
      <c r="A549" s="5">
        <v>29</v>
      </c>
      <c r="B549" s="7" t="s">
        <v>1760</v>
      </c>
      <c r="C549" s="9">
        <v>0</v>
      </c>
      <c r="D549" s="9">
        <v>0</v>
      </c>
      <c r="E549" s="9">
        <v>-5221993</v>
      </c>
      <c r="F549" s="9">
        <v>0</v>
      </c>
      <c r="G549" s="9">
        <v>-5221993</v>
      </c>
      <c r="H549" s="9">
        <v>-5221993</v>
      </c>
      <c r="I549" s="17">
        <v>1</v>
      </c>
      <c r="J549" s="7" t="s">
        <v>50</v>
      </c>
      <c r="K549" s="7" t="s">
        <v>1761</v>
      </c>
      <c r="L549" s="7" t="s">
        <v>1762</v>
      </c>
      <c r="M549" s="5">
        <v>0</v>
      </c>
      <c r="N549" s="7"/>
      <c r="O549" s="5">
        <v>0</v>
      </c>
      <c r="P549" s="9">
        <v>0</v>
      </c>
      <c r="Q549" s="9">
        <v>0</v>
      </c>
    </row>
    <row r="550" spans="1:17" x14ac:dyDescent="0.25">
      <c r="A550" s="5">
        <v>29</v>
      </c>
      <c r="B550" s="7" t="s">
        <v>1763</v>
      </c>
      <c r="C550" s="9">
        <v>0</v>
      </c>
      <c r="D550" s="9">
        <v>0</v>
      </c>
      <c r="E550" s="9">
        <v>5438</v>
      </c>
      <c r="F550" s="9">
        <v>0</v>
      </c>
      <c r="G550" s="9">
        <v>5438</v>
      </c>
      <c r="H550" s="9">
        <v>0</v>
      </c>
      <c r="I550" s="17">
        <v>0</v>
      </c>
      <c r="J550" s="7" t="e">
        <v>#N/A</v>
      </c>
      <c r="K550" s="7" t="e">
        <v>#N/A</v>
      </c>
      <c r="L550" s="7" t="e">
        <v>#N/A</v>
      </c>
      <c r="M550" s="5">
        <v>0</v>
      </c>
      <c r="N550" s="7"/>
      <c r="O550" s="5">
        <v>0</v>
      </c>
      <c r="P550" s="9">
        <v>0</v>
      </c>
      <c r="Q550" s="9">
        <v>0</v>
      </c>
    </row>
    <row r="551" spans="1:17" x14ac:dyDescent="0.25">
      <c r="A551" s="5">
        <v>29</v>
      </c>
      <c r="B551" s="7" t="s">
        <v>1764</v>
      </c>
      <c r="C551" s="9">
        <v>0</v>
      </c>
      <c r="D551" s="9">
        <v>0</v>
      </c>
      <c r="E551" s="9">
        <v>12860167</v>
      </c>
      <c r="F551" s="9">
        <v>0</v>
      </c>
      <c r="G551" s="9">
        <v>12860167</v>
      </c>
      <c r="H551" s="9">
        <v>12860167</v>
      </c>
      <c r="I551" s="17">
        <v>1</v>
      </c>
      <c r="J551" s="7" t="s">
        <v>50</v>
      </c>
      <c r="K551" s="7" t="s">
        <v>1765</v>
      </c>
      <c r="L551" s="7" t="s">
        <v>1766</v>
      </c>
      <c r="M551" s="5">
        <v>0</v>
      </c>
      <c r="N551" s="7"/>
      <c r="O551" s="5">
        <v>0</v>
      </c>
      <c r="P551" s="9">
        <v>0</v>
      </c>
      <c r="Q551" s="9">
        <v>0</v>
      </c>
    </row>
    <row r="552" spans="1:17" x14ac:dyDescent="0.25">
      <c r="A552" s="5">
        <v>29</v>
      </c>
      <c r="B552" s="7" t="s">
        <v>1767</v>
      </c>
      <c r="C552" s="9">
        <v>0</v>
      </c>
      <c r="D552" s="9">
        <v>0</v>
      </c>
      <c r="E552" s="9">
        <v>4708565</v>
      </c>
      <c r="F552" s="9">
        <v>0</v>
      </c>
      <c r="G552" s="9">
        <v>4708565</v>
      </c>
      <c r="H552" s="9">
        <v>4708565</v>
      </c>
      <c r="I552" s="17">
        <v>1</v>
      </c>
      <c r="J552" s="7" t="s">
        <v>50</v>
      </c>
      <c r="K552" s="7" t="s">
        <v>1768</v>
      </c>
      <c r="L552" s="7" t="s">
        <v>1769</v>
      </c>
      <c r="M552" s="5">
        <v>0</v>
      </c>
      <c r="N552" s="7"/>
      <c r="O552" s="5">
        <v>0</v>
      </c>
      <c r="P552" s="9">
        <v>0</v>
      </c>
      <c r="Q552" s="9">
        <v>0</v>
      </c>
    </row>
    <row r="553" spans="1:17" x14ac:dyDescent="0.25">
      <c r="A553" s="5">
        <v>29</v>
      </c>
      <c r="B553" s="7" t="s">
        <v>1770</v>
      </c>
      <c r="C553" s="9">
        <v>0</v>
      </c>
      <c r="D553" s="9">
        <v>0</v>
      </c>
      <c r="E553" s="9">
        <v>1965375</v>
      </c>
      <c r="F553" s="9">
        <v>0</v>
      </c>
      <c r="G553" s="9">
        <v>1965375</v>
      </c>
      <c r="H553" s="9">
        <v>1965375</v>
      </c>
      <c r="I553" s="17">
        <v>1</v>
      </c>
      <c r="J553" s="7" t="s">
        <v>50</v>
      </c>
      <c r="K553" s="7" t="s">
        <v>1771</v>
      </c>
      <c r="L553" s="7" t="s">
        <v>1772</v>
      </c>
      <c r="M553" s="5">
        <v>0</v>
      </c>
      <c r="N553" s="7"/>
      <c r="O553" s="5">
        <v>0</v>
      </c>
      <c r="P553" s="9">
        <v>0</v>
      </c>
      <c r="Q553" s="9">
        <v>0</v>
      </c>
    </row>
    <row r="554" spans="1:17" x14ac:dyDescent="0.25">
      <c r="A554" s="5">
        <v>29</v>
      </c>
      <c r="B554" s="7" t="s">
        <v>1773</v>
      </c>
      <c r="C554" s="9">
        <v>0</v>
      </c>
      <c r="D554" s="9">
        <v>0</v>
      </c>
      <c r="E554" s="9">
        <v>40555</v>
      </c>
      <c r="F554" s="9">
        <v>0</v>
      </c>
      <c r="G554" s="9">
        <v>40555</v>
      </c>
      <c r="H554" s="9">
        <v>40555</v>
      </c>
      <c r="I554" s="17">
        <v>1</v>
      </c>
      <c r="J554" s="7" t="s">
        <v>50</v>
      </c>
      <c r="K554" s="7" t="s">
        <v>1774</v>
      </c>
      <c r="L554" s="7" t="s">
        <v>1775</v>
      </c>
      <c r="M554" s="5">
        <v>0</v>
      </c>
      <c r="N554" s="7"/>
      <c r="O554" s="5">
        <v>0</v>
      </c>
      <c r="P554" s="9">
        <v>0</v>
      </c>
      <c r="Q554" s="9">
        <v>0</v>
      </c>
    </row>
    <row r="555" spans="1:17" x14ac:dyDescent="0.25">
      <c r="A555" s="5">
        <v>29</v>
      </c>
      <c r="B555" s="7" t="s">
        <v>1776</v>
      </c>
      <c r="C555" s="9">
        <v>0</v>
      </c>
      <c r="D555" s="9">
        <v>0</v>
      </c>
      <c r="E555" s="9">
        <v>5509</v>
      </c>
      <c r="F555" s="9">
        <v>0</v>
      </c>
      <c r="G555" s="9">
        <v>5509</v>
      </c>
      <c r="H555" s="9">
        <v>5509</v>
      </c>
      <c r="I555" s="17">
        <v>1</v>
      </c>
      <c r="J555" s="7" t="e">
        <v>#N/A</v>
      </c>
      <c r="K555" s="7" t="e">
        <v>#N/A</v>
      </c>
      <c r="L555" s="7" t="e">
        <v>#N/A</v>
      </c>
      <c r="M555" s="5">
        <v>0</v>
      </c>
      <c r="N555" s="7" t="s">
        <v>170</v>
      </c>
      <c r="O555" s="28">
        <v>1</v>
      </c>
      <c r="P555" s="9">
        <v>-5509</v>
      </c>
      <c r="Q555" s="9">
        <v>0</v>
      </c>
    </row>
    <row r="556" spans="1:17" x14ac:dyDescent="0.25">
      <c r="A556" s="5">
        <v>29</v>
      </c>
      <c r="B556" s="7" t="s">
        <v>1777</v>
      </c>
      <c r="C556" s="9">
        <v>0</v>
      </c>
      <c r="D556" s="9">
        <v>0</v>
      </c>
      <c r="E556" s="9">
        <v>3986667</v>
      </c>
      <c r="F556" s="9">
        <v>0</v>
      </c>
      <c r="G556" s="9">
        <v>3986667</v>
      </c>
      <c r="H556" s="9">
        <v>3986667</v>
      </c>
      <c r="I556" s="17">
        <v>1</v>
      </c>
      <c r="J556" s="7" t="s">
        <v>50</v>
      </c>
      <c r="K556" s="7" t="s">
        <v>1778</v>
      </c>
      <c r="L556" s="7" t="s">
        <v>1779</v>
      </c>
      <c r="M556" s="5">
        <v>0</v>
      </c>
      <c r="N556" s="7"/>
      <c r="O556" s="5">
        <v>0</v>
      </c>
      <c r="P556" s="9">
        <v>0</v>
      </c>
      <c r="Q556" s="9">
        <v>0</v>
      </c>
    </row>
    <row r="557" spans="1:17" x14ac:dyDescent="0.25">
      <c r="A557" s="5">
        <v>29</v>
      </c>
      <c r="B557" s="7" t="s">
        <v>1780</v>
      </c>
      <c r="C557" s="9">
        <v>0</v>
      </c>
      <c r="D557" s="9">
        <v>0</v>
      </c>
      <c r="E557" s="9">
        <v>5161517</v>
      </c>
      <c r="F557" s="9">
        <v>0</v>
      </c>
      <c r="G557" s="9">
        <v>5161517</v>
      </c>
      <c r="H557" s="9">
        <v>5161517</v>
      </c>
      <c r="I557" s="17">
        <v>1</v>
      </c>
      <c r="J557" s="7" t="s">
        <v>50</v>
      </c>
      <c r="K557" s="7" t="s">
        <v>1781</v>
      </c>
      <c r="L557" s="7" t="s">
        <v>1782</v>
      </c>
      <c r="M557" s="5">
        <v>0</v>
      </c>
      <c r="N557" s="7"/>
      <c r="O557" s="5">
        <v>0</v>
      </c>
      <c r="P557" s="9">
        <v>0</v>
      </c>
      <c r="Q557" s="9">
        <v>0</v>
      </c>
    </row>
    <row r="558" spans="1:17" x14ac:dyDescent="0.25">
      <c r="A558" s="5">
        <v>29</v>
      </c>
      <c r="B558" s="7" t="s">
        <v>1783</v>
      </c>
      <c r="C558" s="9">
        <v>0</v>
      </c>
      <c r="D558" s="9">
        <v>0</v>
      </c>
      <c r="E558" s="9">
        <v>2811481</v>
      </c>
      <c r="F558" s="9">
        <v>0</v>
      </c>
      <c r="G558" s="9">
        <v>2811481</v>
      </c>
      <c r="H558" s="9">
        <v>2811481</v>
      </c>
      <c r="I558" s="17">
        <v>1</v>
      </c>
      <c r="J558" s="7" t="s">
        <v>50</v>
      </c>
      <c r="K558" s="7" t="s">
        <v>1784</v>
      </c>
      <c r="L558" s="7" t="s">
        <v>1785</v>
      </c>
      <c r="M558" s="5">
        <v>0</v>
      </c>
      <c r="N558" s="7"/>
      <c r="O558" s="5">
        <v>0</v>
      </c>
      <c r="P558" s="9">
        <v>0</v>
      </c>
      <c r="Q558" s="9">
        <v>0</v>
      </c>
    </row>
    <row r="559" spans="1:17" x14ac:dyDescent="0.25">
      <c r="A559" s="5">
        <v>29</v>
      </c>
      <c r="B559" s="7" t="s">
        <v>1786</v>
      </c>
      <c r="C559" s="9">
        <v>0</v>
      </c>
      <c r="D559" s="9">
        <v>0</v>
      </c>
      <c r="E559" s="9">
        <v>2552818</v>
      </c>
      <c r="F559" s="9">
        <v>0</v>
      </c>
      <c r="G559" s="9">
        <v>2552818</v>
      </c>
      <c r="H559" s="9">
        <v>2552818</v>
      </c>
      <c r="I559" s="17">
        <v>1</v>
      </c>
      <c r="J559" s="7" t="s">
        <v>50</v>
      </c>
      <c r="K559" s="7" t="s">
        <v>1787</v>
      </c>
      <c r="L559" s="7" t="s">
        <v>1788</v>
      </c>
      <c r="M559" s="5">
        <v>0</v>
      </c>
      <c r="N559" s="7"/>
      <c r="O559" s="5">
        <v>0</v>
      </c>
      <c r="P559" s="9">
        <v>0</v>
      </c>
      <c r="Q559" s="9">
        <v>0</v>
      </c>
    </row>
    <row r="560" spans="1:17" x14ac:dyDescent="0.25">
      <c r="A560" s="5">
        <v>29</v>
      </c>
      <c r="B560" s="7" t="s">
        <v>1789</v>
      </c>
      <c r="C560" s="9">
        <v>0</v>
      </c>
      <c r="D560" s="9">
        <v>0</v>
      </c>
      <c r="E560" s="9">
        <v>1793375</v>
      </c>
      <c r="F560" s="9">
        <v>0</v>
      </c>
      <c r="G560" s="9">
        <v>1793375</v>
      </c>
      <c r="H560" s="9">
        <v>1793375</v>
      </c>
      <c r="I560" s="17">
        <v>1</v>
      </c>
      <c r="J560" s="7" t="s">
        <v>50</v>
      </c>
      <c r="K560" s="7" t="s">
        <v>1790</v>
      </c>
      <c r="L560" s="7" t="s">
        <v>1791</v>
      </c>
      <c r="M560" s="5">
        <v>0</v>
      </c>
      <c r="N560" s="7"/>
      <c r="O560" s="5">
        <v>0</v>
      </c>
      <c r="P560" s="9">
        <v>0</v>
      </c>
      <c r="Q560" s="9">
        <v>0</v>
      </c>
    </row>
    <row r="561" spans="1:17" x14ac:dyDescent="0.25">
      <c r="A561" s="5">
        <v>29</v>
      </c>
      <c r="B561" s="7" t="s">
        <v>1792</v>
      </c>
      <c r="C561" s="9">
        <v>0</v>
      </c>
      <c r="D561" s="9">
        <v>0</v>
      </c>
      <c r="E561" s="9">
        <v>1085842</v>
      </c>
      <c r="F561" s="9">
        <v>0</v>
      </c>
      <c r="G561" s="9">
        <v>1085842</v>
      </c>
      <c r="H561" s="9">
        <v>1085842</v>
      </c>
      <c r="I561" s="17">
        <v>1</v>
      </c>
      <c r="J561" s="7" t="s">
        <v>50</v>
      </c>
      <c r="K561" s="7" t="s">
        <v>1793</v>
      </c>
      <c r="L561" s="7" t="s">
        <v>1794</v>
      </c>
      <c r="M561" s="5">
        <v>0</v>
      </c>
      <c r="N561" s="7"/>
      <c r="O561" s="5">
        <v>0</v>
      </c>
      <c r="P561" s="9">
        <v>0</v>
      </c>
      <c r="Q561" s="9">
        <v>0</v>
      </c>
    </row>
    <row r="562" spans="1:17" x14ac:dyDescent="0.25">
      <c r="A562" s="5">
        <v>29</v>
      </c>
      <c r="B562" s="7" t="s">
        <v>1795</v>
      </c>
      <c r="C562" s="9">
        <v>0</v>
      </c>
      <c r="D562" s="9">
        <v>0</v>
      </c>
      <c r="E562" s="9">
        <v>-327700</v>
      </c>
      <c r="F562" s="9">
        <v>0</v>
      </c>
      <c r="G562" s="9">
        <v>-327700</v>
      </c>
      <c r="H562" s="9">
        <v>0</v>
      </c>
      <c r="I562" s="17">
        <v>0</v>
      </c>
      <c r="J562" s="7" t="s">
        <v>50</v>
      </c>
      <c r="K562" s="7" t="s">
        <v>895</v>
      </c>
      <c r="L562" s="7" t="s">
        <v>1796</v>
      </c>
      <c r="M562" s="5">
        <v>0</v>
      </c>
      <c r="N562" s="7"/>
      <c r="O562" s="5">
        <v>0</v>
      </c>
      <c r="P562" s="9">
        <v>0</v>
      </c>
      <c r="Q562" s="9">
        <v>0</v>
      </c>
    </row>
    <row r="563" spans="1:17" x14ac:dyDescent="0.25">
      <c r="A563" s="5">
        <v>29</v>
      </c>
      <c r="B563" s="7" t="s">
        <v>1797</v>
      </c>
      <c r="C563" s="9">
        <v>0</v>
      </c>
      <c r="D563" s="9">
        <v>0</v>
      </c>
      <c r="E563" s="9">
        <v>72976632</v>
      </c>
      <c r="F563" s="9">
        <v>0</v>
      </c>
      <c r="G563" s="9">
        <v>72976632</v>
      </c>
      <c r="H563" s="9">
        <v>72976632</v>
      </c>
      <c r="I563" s="17">
        <v>1</v>
      </c>
      <c r="J563" s="7" t="s">
        <v>50</v>
      </c>
      <c r="K563" s="7" t="s">
        <v>898</v>
      </c>
      <c r="L563" s="7" t="s">
        <v>1798</v>
      </c>
      <c r="M563" s="5">
        <v>0</v>
      </c>
      <c r="N563" s="7"/>
      <c r="O563" s="5">
        <v>0</v>
      </c>
      <c r="P563" s="9">
        <v>0</v>
      </c>
      <c r="Q563" s="9">
        <v>0</v>
      </c>
    </row>
    <row r="564" spans="1:17" x14ac:dyDescent="0.25">
      <c r="A564" s="5">
        <v>29</v>
      </c>
      <c r="B564" s="7" t="s">
        <v>1799</v>
      </c>
      <c r="C564" s="9">
        <v>0</v>
      </c>
      <c r="D564" s="9">
        <v>0</v>
      </c>
      <c r="E564" s="9">
        <v>32615004</v>
      </c>
      <c r="F564" s="9">
        <v>0</v>
      </c>
      <c r="G564" s="9">
        <v>32615004</v>
      </c>
      <c r="H564" s="9">
        <v>32615004</v>
      </c>
      <c r="I564" s="17">
        <v>1</v>
      </c>
      <c r="J564" s="7" t="s">
        <v>50</v>
      </c>
      <c r="K564" s="7" t="s">
        <v>901</v>
      </c>
      <c r="L564" s="7" t="s">
        <v>1800</v>
      </c>
      <c r="M564" s="5">
        <v>0</v>
      </c>
      <c r="N564" s="7"/>
      <c r="O564" s="5">
        <v>0</v>
      </c>
      <c r="P564" s="9">
        <v>0</v>
      </c>
      <c r="Q564" s="9">
        <v>0</v>
      </c>
    </row>
    <row r="565" spans="1:17" x14ac:dyDescent="0.25">
      <c r="A565" s="5">
        <v>29</v>
      </c>
      <c r="B565" s="7" t="s">
        <v>1801</v>
      </c>
      <c r="C565" s="9">
        <v>0</v>
      </c>
      <c r="D565" s="9">
        <v>0</v>
      </c>
      <c r="E565" s="9">
        <v>37694481</v>
      </c>
      <c r="F565" s="9">
        <v>0</v>
      </c>
      <c r="G565" s="9">
        <v>37694481</v>
      </c>
      <c r="H565" s="9">
        <v>37694481</v>
      </c>
      <c r="I565" s="17">
        <v>1</v>
      </c>
      <c r="J565" s="7" t="s">
        <v>50</v>
      </c>
      <c r="K565" s="7" t="s">
        <v>1802</v>
      </c>
      <c r="L565" s="7" t="s">
        <v>1803</v>
      </c>
      <c r="M565" s="5">
        <v>0</v>
      </c>
      <c r="N565" s="7"/>
      <c r="O565" s="5">
        <v>0</v>
      </c>
      <c r="P565" s="9">
        <v>0</v>
      </c>
      <c r="Q565" s="9">
        <v>0</v>
      </c>
    </row>
    <row r="566" spans="1:17" x14ac:dyDescent="0.25">
      <c r="A566" s="5">
        <v>29</v>
      </c>
      <c r="B566" s="7" t="s">
        <v>1804</v>
      </c>
      <c r="C566" s="9">
        <v>0</v>
      </c>
      <c r="D566" s="9">
        <v>0</v>
      </c>
      <c r="E566" s="9">
        <v>39650447</v>
      </c>
      <c r="F566" s="9">
        <v>0</v>
      </c>
      <c r="G566" s="9">
        <v>39650447</v>
      </c>
      <c r="H566" s="9">
        <v>39650447</v>
      </c>
      <c r="I566" s="17">
        <v>1</v>
      </c>
      <c r="J566" s="7" t="s">
        <v>50</v>
      </c>
      <c r="K566" s="7" t="s">
        <v>907</v>
      </c>
      <c r="L566" s="7" t="s">
        <v>1805</v>
      </c>
      <c r="M566" s="5">
        <v>0</v>
      </c>
      <c r="N566" s="7"/>
      <c r="O566" s="5">
        <v>0</v>
      </c>
      <c r="P566" s="9">
        <v>0</v>
      </c>
      <c r="Q566" s="9">
        <v>0</v>
      </c>
    </row>
    <row r="567" spans="1:17" x14ac:dyDescent="0.25">
      <c r="A567" s="5">
        <v>29</v>
      </c>
      <c r="B567" s="7" t="s">
        <v>1806</v>
      </c>
      <c r="C567" s="9">
        <v>0</v>
      </c>
      <c r="D567" s="9">
        <v>0</v>
      </c>
      <c r="E567" s="9">
        <v>10087</v>
      </c>
      <c r="F567" s="9">
        <v>0</v>
      </c>
      <c r="G567" s="9">
        <v>10087</v>
      </c>
      <c r="H567" s="9">
        <v>0</v>
      </c>
      <c r="I567" s="17">
        <v>0</v>
      </c>
      <c r="J567" s="7" t="s">
        <v>50</v>
      </c>
      <c r="K567" s="7" t="s">
        <v>1807</v>
      </c>
      <c r="L567" s="7" t="s">
        <v>1808</v>
      </c>
      <c r="M567" s="5">
        <v>0</v>
      </c>
      <c r="N567" s="7"/>
      <c r="O567" s="5">
        <v>0</v>
      </c>
      <c r="P567" s="9">
        <v>0</v>
      </c>
      <c r="Q567" s="9">
        <v>0</v>
      </c>
    </row>
    <row r="568" spans="1:17" x14ac:dyDescent="0.25">
      <c r="A568" s="5">
        <v>29</v>
      </c>
      <c r="B568" s="7" t="s">
        <v>1809</v>
      </c>
      <c r="C568" s="9">
        <v>0</v>
      </c>
      <c r="D568" s="9">
        <v>0</v>
      </c>
      <c r="E568" s="9">
        <v>3628459</v>
      </c>
      <c r="F568" s="9">
        <v>0</v>
      </c>
      <c r="G568" s="9">
        <v>3628459</v>
      </c>
      <c r="H568" s="9">
        <v>3628459</v>
      </c>
      <c r="I568" s="17">
        <v>1</v>
      </c>
      <c r="J568" s="7" t="s">
        <v>51</v>
      </c>
      <c r="K568" s="7" t="s">
        <v>1810</v>
      </c>
      <c r="L568" s="7" t="s">
        <v>1811</v>
      </c>
      <c r="M568" s="5">
        <v>0</v>
      </c>
      <c r="N568" s="7"/>
      <c r="O568" s="5">
        <v>0</v>
      </c>
      <c r="P568" s="9">
        <v>0</v>
      </c>
      <c r="Q568" s="9">
        <v>0</v>
      </c>
    </row>
    <row r="569" spans="1:17" x14ac:dyDescent="0.25">
      <c r="A569" s="5">
        <v>29</v>
      </c>
      <c r="B569" s="7" t="s">
        <v>1812</v>
      </c>
      <c r="C569" s="9">
        <v>0</v>
      </c>
      <c r="D569" s="9">
        <v>0</v>
      </c>
      <c r="E569" s="9">
        <v>16186655</v>
      </c>
      <c r="F569" s="9">
        <v>0</v>
      </c>
      <c r="G569" s="9">
        <v>16186655</v>
      </c>
      <c r="H569" s="9">
        <v>0</v>
      </c>
      <c r="I569" s="17">
        <v>0</v>
      </c>
      <c r="J569" s="7" t="s">
        <v>51</v>
      </c>
      <c r="K569" s="7" t="s">
        <v>1813</v>
      </c>
      <c r="L569" s="7" t="s">
        <v>1814</v>
      </c>
      <c r="M569" s="5">
        <v>0</v>
      </c>
      <c r="N569" s="7"/>
      <c r="O569" s="5">
        <v>0</v>
      </c>
      <c r="P569" s="9">
        <v>0</v>
      </c>
      <c r="Q569" s="9">
        <v>0</v>
      </c>
    </row>
    <row r="570" spans="1:17" x14ac:dyDescent="0.25">
      <c r="A570" s="5">
        <v>29</v>
      </c>
      <c r="B570" s="7" t="s">
        <v>1815</v>
      </c>
      <c r="C570" s="9">
        <v>0</v>
      </c>
      <c r="D570" s="9">
        <v>0</v>
      </c>
      <c r="E570" s="9">
        <v>2618705</v>
      </c>
      <c r="F570" s="9">
        <v>0</v>
      </c>
      <c r="G570" s="9">
        <v>2618705</v>
      </c>
      <c r="H570" s="9">
        <v>0</v>
      </c>
      <c r="I570" s="17">
        <v>0</v>
      </c>
      <c r="J570" s="7" t="s">
        <v>51</v>
      </c>
      <c r="K570" s="7" t="s">
        <v>1816</v>
      </c>
      <c r="L570" s="7" t="s">
        <v>1817</v>
      </c>
      <c r="M570" s="5">
        <v>0</v>
      </c>
      <c r="N570" s="7"/>
      <c r="O570" s="5">
        <v>0</v>
      </c>
      <c r="P570" s="9">
        <v>0</v>
      </c>
      <c r="Q570" s="9">
        <v>0</v>
      </c>
    </row>
    <row r="571" spans="1:17" x14ac:dyDescent="0.25">
      <c r="A571" s="5">
        <v>29</v>
      </c>
      <c r="B571" s="7" t="s">
        <v>1818</v>
      </c>
      <c r="C571" s="9">
        <v>0</v>
      </c>
      <c r="D571" s="9">
        <v>0</v>
      </c>
      <c r="E571" s="9">
        <v>1409076</v>
      </c>
      <c r="F571" s="9">
        <v>0</v>
      </c>
      <c r="G571" s="9">
        <v>1409076</v>
      </c>
      <c r="H571" s="9">
        <v>0</v>
      </c>
      <c r="I571" s="17">
        <v>0</v>
      </c>
      <c r="J571" s="7" t="s">
        <v>51</v>
      </c>
      <c r="K571" s="7" t="s">
        <v>1819</v>
      </c>
      <c r="L571" s="7" t="s">
        <v>1820</v>
      </c>
      <c r="M571" s="5">
        <v>0</v>
      </c>
      <c r="N571" s="7"/>
      <c r="O571" s="5">
        <v>0</v>
      </c>
      <c r="P571" s="9">
        <v>0</v>
      </c>
      <c r="Q571" s="9">
        <v>0</v>
      </c>
    </row>
    <row r="572" spans="1:17" x14ac:dyDescent="0.25">
      <c r="A572" s="5">
        <v>29</v>
      </c>
      <c r="B572" s="7" t="s">
        <v>1821</v>
      </c>
      <c r="C572" s="9">
        <v>0</v>
      </c>
      <c r="D572" s="9">
        <v>0</v>
      </c>
      <c r="E572" s="9">
        <v>2791372</v>
      </c>
      <c r="F572" s="9">
        <v>0</v>
      </c>
      <c r="G572" s="9">
        <v>2791372</v>
      </c>
      <c r="H572" s="9">
        <v>0</v>
      </c>
      <c r="I572" s="17">
        <v>0</v>
      </c>
      <c r="J572" s="7" t="s">
        <v>51</v>
      </c>
      <c r="K572" s="7" t="s">
        <v>1822</v>
      </c>
      <c r="L572" s="7" t="s">
        <v>1823</v>
      </c>
      <c r="M572" s="5">
        <v>0</v>
      </c>
      <c r="N572" s="7"/>
      <c r="O572" s="5">
        <v>0</v>
      </c>
      <c r="P572" s="9">
        <v>0</v>
      </c>
      <c r="Q572" s="9">
        <v>0</v>
      </c>
    </row>
    <row r="573" spans="1:17" x14ac:dyDescent="0.25">
      <c r="A573" s="5">
        <v>29</v>
      </c>
      <c r="B573" s="7" t="s">
        <v>1824</v>
      </c>
      <c r="C573" s="9">
        <v>0</v>
      </c>
      <c r="D573" s="9">
        <v>0</v>
      </c>
      <c r="E573" s="9">
        <v>11857529</v>
      </c>
      <c r="F573" s="9">
        <v>0</v>
      </c>
      <c r="G573" s="9">
        <v>11857529</v>
      </c>
      <c r="H573" s="9">
        <v>0</v>
      </c>
      <c r="I573" s="17">
        <v>0</v>
      </c>
      <c r="J573" s="7" t="s">
        <v>51</v>
      </c>
      <c r="K573" s="7" t="s">
        <v>1825</v>
      </c>
      <c r="L573" s="7" t="s">
        <v>1826</v>
      </c>
      <c r="M573" s="5">
        <v>0</v>
      </c>
      <c r="N573" s="7"/>
      <c r="O573" s="5">
        <v>0</v>
      </c>
      <c r="P573" s="9">
        <v>0</v>
      </c>
      <c r="Q573" s="9">
        <v>0</v>
      </c>
    </row>
    <row r="574" spans="1:17" x14ac:dyDescent="0.25">
      <c r="A574" s="5">
        <v>29</v>
      </c>
      <c r="B574" s="7" t="s">
        <v>1827</v>
      </c>
      <c r="C574" s="9">
        <v>0</v>
      </c>
      <c r="D574" s="9">
        <v>0</v>
      </c>
      <c r="E574" s="9">
        <v>53451089</v>
      </c>
      <c r="F574" s="9">
        <v>0</v>
      </c>
      <c r="G574" s="9">
        <v>53451089</v>
      </c>
      <c r="H574" s="9">
        <v>37415762.299999997</v>
      </c>
      <c r="I574" s="17">
        <v>0.7</v>
      </c>
      <c r="J574" s="7" t="s">
        <v>51</v>
      </c>
      <c r="K574" s="7" t="s">
        <v>1828</v>
      </c>
      <c r="L574" s="7" t="s">
        <v>1829</v>
      </c>
      <c r="M574" s="5">
        <v>0</v>
      </c>
      <c r="N574" s="7"/>
      <c r="O574" s="5">
        <v>0</v>
      </c>
      <c r="P574" s="9">
        <v>0</v>
      </c>
      <c r="Q574" s="9">
        <v>0</v>
      </c>
    </row>
    <row r="575" spans="1:17" x14ac:dyDescent="0.25">
      <c r="A575" s="5">
        <v>29</v>
      </c>
      <c r="B575" s="7" t="s">
        <v>1830</v>
      </c>
      <c r="C575" s="9">
        <v>0</v>
      </c>
      <c r="D575" s="9">
        <v>0</v>
      </c>
      <c r="E575" s="9">
        <v>5641585</v>
      </c>
      <c r="F575" s="9">
        <v>0</v>
      </c>
      <c r="G575" s="9">
        <v>5641585</v>
      </c>
      <c r="H575" s="9">
        <v>3949109.4999999995</v>
      </c>
      <c r="I575" s="17">
        <v>0.7</v>
      </c>
      <c r="J575" s="7" t="s">
        <v>51</v>
      </c>
      <c r="K575" s="7" t="s">
        <v>1831</v>
      </c>
      <c r="L575" s="7" t="s">
        <v>1832</v>
      </c>
      <c r="M575" s="5">
        <v>0</v>
      </c>
      <c r="N575" s="7"/>
      <c r="O575" s="5">
        <v>0</v>
      </c>
      <c r="P575" s="9">
        <v>0</v>
      </c>
      <c r="Q575" s="9">
        <v>0</v>
      </c>
    </row>
    <row r="576" spans="1:17" x14ac:dyDescent="0.25">
      <c r="A576" s="5">
        <v>29</v>
      </c>
      <c r="B576" s="7" t="s">
        <v>1833</v>
      </c>
      <c r="C576" s="9">
        <v>0</v>
      </c>
      <c r="D576" s="9">
        <v>0</v>
      </c>
      <c r="E576" s="9">
        <v>464352</v>
      </c>
      <c r="F576" s="9">
        <v>0</v>
      </c>
      <c r="G576" s="9">
        <v>464352</v>
      </c>
      <c r="H576" s="9">
        <v>464352</v>
      </c>
      <c r="I576" s="17">
        <v>1</v>
      </c>
      <c r="J576" s="7" t="s">
        <v>51</v>
      </c>
      <c r="K576" s="7" t="s">
        <v>1834</v>
      </c>
      <c r="L576" s="7" t="s">
        <v>1835</v>
      </c>
      <c r="M576" s="5">
        <v>0</v>
      </c>
      <c r="N576" s="7"/>
      <c r="O576" s="5">
        <v>0</v>
      </c>
      <c r="P576" s="9">
        <v>0</v>
      </c>
      <c r="Q576" s="9">
        <v>0</v>
      </c>
    </row>
    <row r="577" spans="1:17" x14ac:dyDescent="0.25">
      <c r="A577" s="5">
        <v>29</v>
      </c>
      <c r="B577" s="7" t="s">
        <v>1836</v>
      </c>
      <c r="C577" s="9">
        <v>0</v>
      </c>
      <c r="D577" s="9">
        <v>0</v>
      </c>
      <c r="E577" s="9">
        <v>276126</v>
      </c>
      <c r="F577" s="9">
        <v>0</v>
      </c>
      <c r="G577" s="9">
        <v>276126</v>
      </c>
      <c r="H577" s="9">
        <v>276126</v>
      </c>
      <c r="I577" s="17">
        <v>1</v>
      </c>
      <c r="J577" s="7" t="s">
        <v>51</v>
      </c>
      <c r="K577" s="7" t="s">
        <v>1837</v>
      </c>
      <c r="L577" s="7" t="s">
        <v>1838</v>
      </c>
      <c r="M577" s="5">
        <v>0</v>
      </c>
      <c r="N577" s="7"/>
      <c r="O577" s="5">
        <v>0</v>
      </c>
      <c r="P577" s="9">
        <v>0</v>
      </c>
      <c r="Q577" s="9">
        <v>0</v>
      </c>
    </row>
    <row r="578" spans="1:17" x14ac:dyDescent="0.25">
      <c r="A578" s="5">
        <v>29</v>
      </c>
      <c r="B578" s="7" t="s">
        <v>1839</v>
      </c>
      <c r="C578" s="9">
        <v>0</v>
      </c>
      <c r="D578" s="9">
        <v>0</v>
      </c>
      <c r="E578" s="9">
        <v>82127</v>
      </c>
      <c r="F578" s="9">
        <v>0</v>
      </c>
      <c r="G578" s="9">
        <v>82127</v>
      </c>
      <c r="H578" s="9">
        <v>57488.899999999994</v>
      </c>
      <c r="I578" s="17">
        <v>0.7</v>
      </c>
      <c r="J578" s="7" t="s">
        <v>51</v>
      </c>
      <c r="K578" s="7" t="s">
        <v>1840</v>
      </c>
      <c r="L578" s="7" t="s">
        <v>1841</v>
      </c>
      <c r="M578" s="5">
        <v>0</v>
      </c>
      <c r="N578" s="7"/>
      <c r="O578" s="5">
        <v>0</v>
      </c>
      <c r="P578" s="9">
        <v>0</v>
      </c>
      <c r="Q578" s="9">
        <v>0</v>
      </c>
    </row>
    <row r="579" spans="1:17" x14ac:dyDescent="0.25">
      <c r="A579" s="5">
        <v>29</v>
      </c>
      <c r="B579" s="7" t="s">
        <v>1842</v>
      </c>
      <c r="C579" s="9">
        <v>0</v>
      </c>
      <c r="D579" s="9">
        <v>0</v>
      </c>
      <c r="E579" s="9">
        <v>3125143</v>
      </c>
      <c r="F579" s="9">
        <v>0</v>
      </c>
      <c r="G579" s="9">
        <v>3125143</v>
      </c>
      <c r="H579" s="9">
        <v>2187600.1</v>
      </c>
      <c r="I579" s="17">
        <v>0.70000000000000007</v>
      </c>
      <c r="J579" s="7" t="s">
        <v>51</v>
      </c>
      <c r="K579" s="7" t="s">
        <v>1843</v>
      </c>
      <c r="L579" s="7" t="s">
        <v>1844</v>
      </c>
      <c r="M579" s="5">
        <v>0</v>
      </c>
      <c r="N579" s="7" t="s">
        <v>174</v>
      </c>
      <c r="O579" s="5">
        <v>0</v>
      </c>
      <c r="P579" s="9">
        <v>0</v>
      </c>
      <c r="Q579" s="9">
        <v>0</v>
      </c>
    </row>
    <row r="580" spans="1:17" x14ac:dyDescent="0.25">
      <c r="A580" s="5">
        <v>29</v>
      </c>
      <c r="B580" s="7" t="s">
        <v>1845</v>
      </c>
      <c r="C580" s="9">
        <v>0</v>
      </c>
      <c r="D580" s="9">
        <v>0</v>
      </c>
      <c r="E580" s="9">
        <v>3828998</v>
      </c>
      <c r="F580" s="9">
        <v>0</v>
      </c>
      <c r="G580" s="9">
        <v>3828998</v>
      </c>
      <c r="H580" s="9">
        <v>3828998</v>
      </c>
      <c r="I580" s="17">
        <v>1</v>
      </c>
      <c r="J580" s="7" t="s">
        <v>51</v>
      </c>
      <c r="K580" s="7" t="s">
        <v>1846</v>
      </c>
      <c r="L580" s="7" t="s">
        <v>1847</v>
      </c>
      <c r="M580" s="5">
        <v>0</v>
      </c>
      <c r="N580" s="7"/>
      <c r="O580" s="5">
        <v>0</v>
      </c>
      <c r="P580" s="9">
        <v>0</v>
      </c>
      <c r="Q580" s="9">
        <v>0</v>
      </c>
    </row>
    <row r="581" spans="1:17" x14ac:dyDescent="0.25">
      <c r="A581" s="5">
        <v>29</v>
      </c>
      <c r="B581" s="7" t="s">
        <v>1848</v>
      </c>
      <c r="C581" s="9">
        <v>0</v>
      </c>
      <c r="D581" s="9">
        <v>0</v>
      </c>
      <c r="E581" s="9">
        <v>3913621</v>
      </c>
      <c r="F581" s="9">
        <v>0</v>
      </c>
      <c r="G581" s="9">
        <v>3913621</v>
      </c>
      <c r="H581" s="9">
        <v>3913621</v>
      </c>
      <c r="I581" s="17">
        <v>1</v>
      </c>
      <c r="J581" s="7" t="s">
        <v>51</v>
      </c>
      <c r="K581" s="7" t="s">
        <v>1849</v>
      </c>
      <c r="L581" s="7" t="s">
        <v>1850</v>
      </c>
      <c r="M581" s="5">
        <v>0</v>
      </c>
      <c r="N581" s="7"/>
      <c r="O581" s="5">
        <v>0</v>
      </c>
      <c r="P581" s="9">
        <v>0</v>
      </c>
      <c r="Q581" s="9">
        <v>0</v>
      </c>
    </row>
    <row r="582" spans="1:17" x14ac:dyDescent="0.25">
      <c r="A582" s="5">
        <v>29</v>
      </c>
      <c r="B582" s="7" t="s">
        <v>1851</v>
      </c>
      <c r="C582" s="9">
        <v>0</v>
      </c>
      <c r="D582" s="9">
        <v>0</v>
      </c>
      <c r="E582" s="9">
        <v>498227</v>
      </c>
      <c r="F582" s="9">
        <v>0</v>
      </c>
      <c r="G582" s="9">
        <v>498227</v>
      </c>
      <c r="H582" s="9">
        <v>498227</v>
      </c>
      <c r="I582" s="17">
        <v>1</v>
      </c>
      <c r="J582" s="7" t="s">
        <v>51</v>
      </c>
      <c r="K582" s="7" t="s">
        <v>1852</v>
      </c>
      <c r="L582" s="7" t="s">
        <v>1853</v>
      </c>
      <c r="M582" s="5">
        <v>0</v>
      </c>
      <c r="N582" s="7"/>
      <c r="O582" s="5">
        <v>0</v>
      </c>
      <c r="P582" s="9">
        <v>0</v>
      </c>
      <c r="Q582" s="9">
        <v>0</v>
      </c>
    </row>
    <row r="583" spans="1:17" x14ac:dyDescent="0.25">
      <c r="A583" s="5">
        <v>29</v>
      </c>
      <c r="B583" s="7" t="s">
        <v>1854</v>
      </c>
      <c r="C583" s="9">
        <v>0</v>
      </c>
      <c r="D583" s="9">
        <v>0</v>
      </c>
      <c r="E583" s="9">
        <v>18780882</v>
      </c>
      <c r="F583" s="9">
        <v>0</v>
      </c>
      <c r="G583" s="9">
        <v>18780882</v>
      </c>
      <c r="H583" s="9">
        <v>13146617.399999999</v>
      </c>
      <c r="I583" s="17">
        <v>0.7</v>
      </c>
      <c r="J583" s="7" t="s">
        <v>51</v>
      </c>
      <c r="K583" s="7" t="s">
        <v>1855</v>
      </c>
      <c r="L583" s="7" t="s">
        <v>1856</v>
      </c>
      <c r="M583" s="5">
        <v>1</v>
      </c>
      <c r="N583" s="7" t="s">
        <v>1857</v>
      </c>
      <c r="O583" s="28">
        <v>1</v>
      </c>
      <c r="P583" s="9">
        <v>-13146617.399999999</v>
      </c>
      <c r="Q583" s="9">
        <v>0</v>
      </c>
    </row>
    <row r="584" spans="1:17" x14ac:dyDescent="0.25">
      <c r="A584" s="5">
        <v>29</v>
      </c>
      <c r="B584" s="7" t="s">
        <v>1858</v>
      </c>
      <c r="C584" s="9">
        <v>0</v>
      </c>
      <c r="D584" s="9">
        <v>0</v>
      </c>
      <c r="E584" s="9">
        <v>48977705</v>
      </c>
      <c r="F584" s="9">
        <v>0</v>
      </c>
      <c r="G584" s="9">
        <v>48977705</v>
      </c>
      <c r="H584" s="9">
        <v>48977705</v>
      </c>
      <c r="I584" s="17">
        <v>1</v>
      </c>
      <c r="J584" s="7" t="s">
        <v>51</v>
      </c>
      <c r="K584" s="7" t="s">
        <v>1859</v>
      </c>
      <c r="L584" s="7" t="s">
        <v>1860</v>
      </c>
      <c r="M584" s="5">
        <v>0</v>
      </c>
      <c r="N584" s="7"/>
      <c r="O584" s="5">
        <v>0</v>
      </c>
      <c r="P584" s="9">
        <v>0</v>
      </c>
      <c r="Q584" s="9">
        <v>0</v>
      </c>
    </row>
    <row r="585" spans="1:17" x14ac:dyDescent="0.25">
      <c r="A585" s="5">
        <v>31</v>
      </c>
      <c r="B585" s="7" t="s">
        <v>417</v>
      </c>
      <c r="C585" s="9">
        <v>0</v>
      </c>
      <c r="D585" s="9">
        <v>2099692</v>
      </c>
      <c r="E585" s="9">
        <v>39151072</v>
      </c>
      <c r="F585" s="9">
        <v>0</v>
      </c>
      <c r="G585" s="9">
        <v>41250764</v>
      </c>
      <c r="H585" s="9">
        <v>41250765</v>
      </c>
      <c r="I585" s="17">
        <v>1.0000000242419753</v>
      </c>
      <c r="J585" s="7" t="s">
        <v>16</v>
      </c>
      <c r="K585" s="7" t="s">
        <v>490</v>
      </c>
      <c r="L585" s="7" t="s">
        <v>525</v>
      </c>
      <c r="M585" s="5">
        <v>0</v>
      </c>
      <c r="N585" s="7"/>
      <c r="O585" s="5">
        <v>0</v>
      </c>
      <c r="P585" s="9">
        <v>0</v>
      </c>
      <c r="Q585" s="9">
        <v>0</v>
      </c>
    </row>
    <row r="586" spans="1:17" x14ac:dyDescent="0.25">
      <c r="A586" s="5">
        <v>31</v>
      </c>
      <c r="B586" s="7" t="s">
        <v>418</v>
      </c>
      <c r="C586" s="9">
        <v>0</v>
      </c>
      <c r="D586" s="9">
        <v>6293696</v>
      </c>
      <c r="E586" s="9">
        <v>1446572</v>
      </c>
      <c r="F586" s="9">
        <v>0</v>
      </c>
      <c r="G586" s="9">
        <v>7740268</v>
      </c>
      <c r="H586" s="9">
        <v>0</v>
      </c>
      <c r="I586" s="17">
        <v>0</v>
      </c>
      <c r="J586" s="7" t="s">
        <v>16</v>
      </c>
      <c r="K586" s="7" t="s">
        <v>516</v>
      </c>
      <c r="L586" s="7" t="s">
        <v>463</v>
      </c>
      <c r="M586" s="5">
        <v>0</v>
      </c>
      <c r="N586" s="7"/>
      <c r="O586" s="5">
        <v>0</v>
      </c>
      <c r="P586" s="9">
        <v>0</v>
      </c>
      <c r="Q586" s="9">
        <v>0</v>
      </c>
    </row>
    <row r="587" spans="1:17" x14ac:dyDescent="0.25">
      <c r="A587" s="5">
        <v>31</v>
      </c>
      <c r="B587" s="7" t="s">
        <v>419</v>
      </c>
      <c r="C587" s="9">
        <v>0</v>
      </c>
      <c r="D587" s="9">
        <v>0</v>
      </c>
      <c r="E587" s="9">
        <v>11286312</v>
      </c>
      <c r="F587" s="9">
        <v>0</v>
      </c>
      <c r="G587" s="9">
        <v>11286312</v>
      </c>
      <c r="H587" s="9">
        <v>11286312</v>
      </c>
      <c r="I587" s="17">
        <v>1</v>
      </c>
      <c r="J587" s="7" t="s">
        <v>16</v>
      </c>
      <c r="K587" s="7" t="s">
        <v>492</v>
      </c>
      <c r="L587" s="7" t="s">
        <v>464</v>
      </c>
      <c r="M587" s="5">
        <v>0</v>
      </c>
      <c r="N587" s="7"/>
      <c r="O587" s="5">
        <v>0</v>
      </c>
      <c r="P587" s="9">
        <v>0</v>
      </c>
      <c r="Q587" s="9">
        <v>0</v>
      </c>
    </row>
    <row r="588" spans="1:17" x14ac:dyDescent="0.25">
      <c r="A588" s="5">
        <v>31</v>
      </c>
      <c r="B588" s="7" t="s">
        <v>420</v>
      </c>
      <c r="C588" s="9">
        <v>0</v>
      </c>
      <c r="D588" s="9">
        <v>24841846</v>
      </c>
      <c r="E588" s="9">
        <v>0</v>
      </c>
      <c r="F588" s="9">
        <v>0</v>
      </c>
      <c r="G588" s="9">
        <v>24841846</v>
      </c>
      <c r="H588" s="9">
        <v>24841846</v>
      </c>
      <c r="I588" s="17">
        <v>1</v>
      </c>
      <c r="J588" s="7" t="s">
        <v>16</v>
      </c>
      <c r="K588" s="7" t="s">
        <v>493</v>
      </c>
      <c r="L588" s="7" t="s">
        <v>465</v>
      </c>
      <c r="M588" s="5">
        <v>0</v>
      </c>
      <c r="N588" s="7"/>
      <c r="O588" s="5">
        <v>0</v>
      </c>
      <c r="P588" s="9">
        <v>0</v>
      </c>
      <c r="Q588" s="9">
        <v>0</v>
      </c>
    </row>
    <row r="589" spans="1:17" x14ac:dyDescent="0.25">
      <c r="A589" s="5">
        <v>31</v>
      </c>
      <c r="B589" s="7" t="s">
        <v>423</v>
      </c>
      <c r="C589" s="9">
        <v>0</v>
      </c>
      <c r="D589" s="9">
        <v>91286832</v>
      </c>
      <c r="E589" s="9">
        <v>0</v>
      </c>
      <c r="F589" s="9">
        <v>0</v>
      </c>
      <c r="G589" s="9">
        <v>91286832</v>
      </c>
      <c r="H589" s="9">
        <v>0</v>
      </c>
      <c r="I589" s="17">
        <v>0</v>
      </c>
      <c r="J589" s="7" t="s">
        <v>16</v>
      </c>
      <c r="K589" s="7" t="s">
        <v>498</v>
      </c>
      <c r="L589" s="7" t="s">
        <v>471</v>
      </c>
      <c r="M589" s="5">
        <v>0</v>
      </c>
      <c r="N589" s="7"/>
      <c r="O589" s="5">
        <v>0</v>
      </c>
      <c r="P589" s="9">
        <v>0</v>
      </c>
      <c r="Q589" s="9">
        <v>0</v>
      </c>
    </row>
    <row r="590" spans="1:17" x14ac:dyDescent="0.25">
      <c r="A590" s="5">
        <v>31</v>
      </c>
      <c r="B590" s="7" t="s">
        <v>424</v>
      </c>
      <c r="C590" s="9">
        <v>0</v>
      </c>
      <c r="D590" s="9">
        <v>0</v>
      </c>
      <c r="E590" s="9">
        <v>7736489</v>
      </c>
      <c r="F590" s="9">
        <v>0</v>
      </c>
      <c r="G590" s="9">
        <v>7736489</v>
      </c>
      <c r="H590" s="9">
        <v>7736489</v>
      </c>
      <c r="I590" s="17">
        <v>1</v>
      </c>
      <c r="J590" s="7" t="s">
        <v>16</v>
      </c>
      <c r="K590" s="7" t="s">
        <v>526</v>
      </c>
      <c r="L590" s="7" t="s">
        <v>472</v>
      </c>
      <c r="M590" s="5">
        <v>0</v>
      </c>
      <c r="N590" s="7" t="s">
        <v>170</v>
      </c>
      <c r="O590" s="28">
        <v>1</v>
      </c>
      <c r="P590" s="9">
        <v>-7736489</v>
      </c>
      <c r="Q590" s="9">
        <v>0</v>
      </c>
    </row>
    <row r="591" spans="1:17" x14ac:dyDescent="0.25">
      <c r="A591" s="5">
        <v>31</v>
      </c>
      <c r="B591" s="7" t="s">
        <v>426</v>
      </c>
      <c r="C591" s="9">
        <v>0</v>
      </c>
      <c r="D591" s="9">
        <v>1455928</v>
      </c>
      <c r="E591" s="9">
        <v>16578920</v>
      </c>
      <c r="F591" s="9">
        <v>0</v>
      </c>
      <c r="G591" s="9">
        <v>18034848</v>
      </c>
      <c r="H591" s="9">
        <v>0</v>
      </c>
      <c r="I591" s="17">
        <v>0</v>
      </c>
      <c r="J591" s="7" t="s">
        <v>16</v>
      </c>
      <c r="K591" s="7" t="s">
        <v>500</v>
      </c>
      <c r="L591" s="7" t="s">
        <v>501</v>
      </c>
      <c r="M591" s="5">
        <v>0</v>
      </c>
      <c r="N591" s="7"/>
      <c r="O591" s="5">
        <v>0</v>
      </c>
      <c r="P591" s="9">
        <v>0</v>
      </c>
      <c r="Q591" s="9">
        <v>0</v>
      </c>
    </row>
    <row r="592" spans="1:17" x14ac:dyDescent="0.25">
      <c r="A592" s="5">
        <v>31</v>
      </c>
      <c r="B592" s="7" t="s">
        <v>427</v>
      </c>
      <c r="C592" s="9">
        <v>0</v>
      </c>
      <c r="D592" s="9">
        <v>38088569</v>
      </c>
      <c r="E592" s="9">
        <v>354868147</v>
      </c>
      <c r="F592" s="9">
        <v>0</v>
      </c>
      <c r="G592" s="9">
        <v>392956716</v>
      </c>
      <c r="H592" s="9">
        <v>392956717</v>
      </c>
      <c r="I592" s="17">
        <v>1.0000000025448095</v>
      </c>
      <c r="J592" s="7" t="s">
        <v>16</v>
      </c>
      <c r="K592" s="7" t="s">
        <v>503</v>
      </c>
      <c r="L592" s="7" t="s">
        <v>474</v>
      </c>
      <c r="M592" s="5">
        <v>0</v>
      </c>
      <c r="N592" s="7"/>
      <c r="O592" s="5">
        <v>0</v>
      </c>
      <c r="P592" s="9">
        <v>0</v>
      </c>
      <c r="Q592" s="9">
        <v>0</v>
      </c>
    </row>
    <row r="593" spans="1:17" x14ac:dyDescent="0.25">
      <c r="A593" s="5">
        <v>31</v>
      </c>
      <c r="B593" s="7" t="s">
        <v>428</v>
      </c>
      <c r="C593" s="9">
        <v>0</v>
      </c>
      <c r="D593" s="9">
        <v>6285211</v>
      </c>
      <c r="E593" s="9">
        <v>3161655</v>
      </c>
      <c r="F593" s="9">
        <v>0</v>
      </c>
      <c r="G593" s="9">
        <v>9446866</v>
      </c>
      <c r="H593" s="9">
        <v>9446866</v>
      </c>
      <c r="I593" s="17">
        <v>1</v>
      </c>
      <c r="J593" s="7" t="s">
        <v>16</v>
      </c>
      <c r="K593" s="7" t="s">
        <v>504</v>
      </c>
      <c r="L593" s="7" t="s">
        <v>475</v>
      </c>
      <c r="M593" s="5">
        <v>0</v>
      </c>
      <c r="N593" s="7"/>
      <c r="O593" s="5">
        <v>0</v>
      </c>
      <c r="P593" s="9">
        <v>0</v>
      </c>
      <c r="Q593" s="9">
        <v>0</v>
      </c>
    </row>
    <row r="594" spans="1:17" x14ac:dyDescent="0.25">
      <c r="A594" s="5">
        <v>31</v>
      </c>
      <c r="B594" s="7" t="s">
        <v>429</v>
      </c>
      <c r="C594" s="9">
        <v>0</v>
      </c>
      <c r="D594" s="9">
        <v>14313862</v>
      </c>
      <c r="E594" s="9">
        <v>72689133</v>
      </c>
      <c r="F594" s="9">
        <v>0</v>
      </c>
      <c r="G594" s="9">
        <v>87002995</v>
      </c>
      <c r="H594" s="9">
        <v>87002996</v>
      </c>
      <c r="I594" s="17">
        <v>1.0000000114938572</v>
      </c>
      <c r="J594" s="7" t="s">
        <v>16</v>
      </c>
      <c r="K594" s="7" t="s">
        <v>505</v>
      </c>
      <c r="L594" s="7" t="s">
        <v>506</v>
      </c>
      <c r="M594" s="5">
        <v>0</v>
      </c>
      <c r="N594" s="7"/>
      <c r="O594" s="5">
        <v>0</v>
      </c>
      <c r="P594" s="9">
        <v>0</v>
      </c>
      <c r="Q594" s="9">
        <v>0</v>
      </c>
    </row>
    <row r="595" spans="1:17" x14ac:dyDescent="0.25">
      <c r="A595" s="5">
        <v>31</v>
      </c>
      <c r="B595" s="7" t="s">
        <v>146</v>
      </c>
      <c r="C595" s="9">
        <v>0</v>
      </c>
      <c r="D595" s="9">
        <v>5634188</v>
      </c>
      <c r="E595" s="9">
        <v>61359433</v>
      </c>
      <c r="F595" s="9">
        <v>0</v>
      </c>
      <c r="G595" s="9">
        <v>66993621</v>
      </c>
      <c r="H595" s="9">
        <v>61287514</v>
      </c>
      <c r="I595" s="17">
        <v>0.91482611456395224</v>
      </c>
      <c r="J595" s="7" t="s">
        <v>31</v>
      </c>
      <c r="K595" s="7" t="s">
        <v>31</v>
      </c>
      <c r="L595" s="7" t="s">
        <v>147</v>
      </c>
      <c r="M595" s="5">
        <v>0</v>
      </c>
      <c r="N595" s="7" t="s">
        <v>170</v>
      </c>
      <c r="O595" s="28">
        <v>1</v>
      </c>
      <c r="P595" s="9">
        <v>-61287514</v>
      </c>
      <c r="Q595" s="9">
        <v>0</v>
      </c>
    </row>
    <row r="596" spans="1:17" x14ac:dyDescent="0.25">
      <c r="A596" s="5">
        <v>31</v>
      </c>
      <c r="B596" s="7" t="s">
        <v>432</v>
      </c>
      <c r="C596" s="9">
        <v>0</v>
      </c>
      <c r="D596" s="9">
        <v>0</v>
      </c>
      <c r="E596" s="9">
        <v>213654319</v>
      </c>
      <c r="F596" s="9">
        <v>0</v>
      </c>
      <c r="G596" s="9">
        <v>213654319</v>
      </c>
      <c r="H596" s="9">
        <v>213654320</v>
      </c>
      <c r="I596" s="17">
        <v>1.0000000046804578</v>
      </c>
      <c r="J596" s="7" t="s">
        <v>31</v>
      </c>
      <c r="K596" s="7" t="s">
        <v>510</v>
      </c>
      <c r="L596" s="7" t="s">
        <v>481</v>
      </c>
      <c r="M596" s="5">
        <v>0</v>
      </c>
      <c r="N596" s="7"/>
      <c r="O596" s="5">
        <v>0</v>
      </c>
      <c r="P596" s="9">
        <v>0</v>
      </c>
      <c r="Q596" s="9">
        <v>0</v>
      </c>
    </row>
    <row r="597" spans="1:17" x14ac:dyDescent="0.25">
      <c r="A597" s="5">
        <v>31</v>
      </c>
      <c r="B597" s="7" t="s">
        <v>433</v>
      </c>
      <c r="C597" s="9">
        <v>0</v>
      </c>
      <c r="D597" s="9">
        <v>0</v>
      </c>
      <c r="E597" s="9">
        <v>5235864</v>
      </c>
      <c r="F597" s="9">
        <v>0</v>
      </c>
      <c r="G597" s="9">
        <v>5235864</v>
      </c>
      <c r="H597" s="9">
        <v>5235864</v>
      </c>
      <c r="I597" s="17">
        <v>1</v>
      </c>
      <c r="J597" s="7" t="s">
        <v>31</v>
      </c>
      <c r="K597" s="7" t="s">
        <v>522</v>
      </c>
      <c r="L597" s="7" t="s">
        <v>483</v>
      </c>
      <c r="M597" s="5">
        <v>0</v>
      </c>
      <c r="N597" s="7"/>
      <c r="O597" s="5">
        <v>0</v>
      </c>
      <c r="P597" s="9">
        <v>0</v>
      </c>
      <c r="Q597" s="9">
        <v>0</v>
      </c>
    </row>
    <row r="598" spans="1:17" x14ac:dyDescent="0.25">
      <c r="A598" s="5">
        <v>31</v>
      </c>
      <c r="B598" s="7" t="s">
        <v>434</v>
      </c>
      <c r="C598" s="9">
        <v>0</v>
      </c>
      <c r="D598" s="9">
        <v>0</v>
      </c>
      <c r="E598" s="9">
        <v>24395366</v>
      </c>
      <c r="F598" s="9">
        <v>0</v>
      </c>
      <c r="G598" s="9">
        <v>24395366</v>
      </c>
      <c r="H598" s="9">
        <v>24395366</v>
      </c>
      <c r="I598" s="17">
        <v>1</v>
      </c>
      <c r="J598" s="7" t="s">
        <v>31</v>
      </c>
      <c r="K598" s="7" t="s">
        <v>511</v>
      </c>
      <c r="L598" s="7" t="s">
        <v>512</v>
      </c>
      <c r="M598" s="5">
        <v>0</v>
      </c>
      <c r="N598" s="7"/>
      <c r="O598" s="5">
        <v>0</v>
      </c>
      <c r="P598" s="9">
        <v>0</v>
      </c>
      <c r="Q598" s="9">
        <v>0</v>
      </c>
    </row>
    <row r="599" spans="1:17" x14ac:dyDescent="0.25">
      <c r="A599" s="5">
        <v>31</v>
      </c>
      <c r="B599" s="7" t="s">
        <v>435</v>
      </c>
      <c r="C599" s="9">
        <v>0</v>
      </c>
      <c r="D599" s="9">
        <v>0</v>
      </c>
      <c r="E599" s="9">
        <v>110917297</v>
      </c>
      <c r="F599" s="9">
        <v>0</v>
      </c>
      <c r="G599" s="9">
        <v>110917297</v>
      </c>
      <c r="H599" s="9">
        <v>110235417</v>
      </c>
      <c r="I599" s="17">
        <v>0.99385235649945558</v>
      </c>
      <c r="J599" s="7" t="s">
        <v>31</v>
      </c>
      <c r="K599" s="7" t="s">
        <v>514</v>
      </c>
      <c r="L599" s="7" t="s">
        <v>484</v>
      </c>
      <c r="M599" s="5">
        <v>0</v>
      </c>
      <c r="N599" s="7"/>
      <c r="O599" s="5">
        <v>0</v>
      </c>
      <c r="P599" s="9">
        <v>0</v>
      </c>
      <c r="Q599" s="9">
        <v>0</v>
      </c>
    </row>
    <row r="600" spans="1:17" x14ac:dyDescent="0.25">
      <c r="A600" s="5">
        <v>31</v>
      </c>
      <c r="B600" s="7" t="s">
        <v>416</v>
      </c>
      <c r="C600" s="9">
        <v>0</v>
      </c>
      <c r="D600" s="9">
        <v>0</v>
      </c>
      <c r="E600" s="9">
        <v>30842796</v>
      </c>
      <c r="F600" s="9">
        <v>0</v>
      </c>
      <c r="G600" s="9">
        <v>30842796</v>
      </c>
      <c r="H600" s="9">
        <v>0</v>
      </c>
      <c r="I600" s="17">
        <v>0</v>
      </c>
      <c r="J600" s="7" t="s">
        <v>16</v>
      </c>
      <c r="K600" s="7" t="s">
        <v>523</v>
      </c>
      <c r="L600" s="7" t="s">
        <v>524</v>
      </c>
      <c r="M600" s="5">
        <v>0</v>
      </c>
      <c r="N600" s="7"/>
      <c r="O600" s="5">
        <v>0</v>
      </c>
      <c r="P600" s="9">
        <v>0</v>
      </c>
      <c r="Q600" s="9">
        <v>0</v>
      </c>
    </row>
    <row r="601" spans="1:17" x14ac:dyDescent="0.25">
      <c r="A601" s="5">
        <v>32</v>
      </c>
      <c r="B601" s="7" t="s">
        <v>439</v>
      </c>
      <c r="C601" s="9">
        <v>0</v>
      </c>
      <c r="D601" s="9">
        <v>0</v>
      </c>
      <c r="E601" s="9">
        <v>11806565</v>
      </c>
      <c r="F601" s="9">
        <v>0</v>
      </c>
      <c r="G601" s="9">
        <v>11806565</v>
      </c>
      <c r="H601" s="9">
        <v>11806565</v>
      </c>
      <c r="I601" s="17">
        <v>1</v>
      </c>
      <c r="J601" s="7" t="s">
        <v>16</v>
      </c>
      <c r="K601" s="7" t="s">
        <v>529</v>
      </c>
      <c r="L601" s="7" t="s">
        <v>460</v>
      </c>
      <c r="M601" s="5">
        <v>0</v>
      </c>
      <c r="N601" s="7"/>
      <c r="O601" s="5">
        <v>0</v>
      </c>
      <c r="P601" s="9">
        <v>0</v>
      </c>
      <c r="Q601" s="9">
        <v>0</v>
      </c>
    </row>
    <row r="602" spans="1:17" x14ac:dyDescent="0.25">
      <c r="A602" s="5">
        <v>32</v>
      </c>
      <c r="B602" s="7" t="s">
        <v>442</v>
      </c>
      <c r="C602" s="9">
        <v>0</v>
      </c>
      <c r="D602" s="9">
        <v>0</v>
      </c>
      <c r="E602" s="9">
        <v>7661282</v>
      </c>
      <c r="F602" s="9">
        <v>0</v>
      </c>
      <c r="G602" s="9">
        <v>7661282</v>
      </c>
      <c r="H602" s="9">
        <v>7661282</v>
      </c>
      <c r="I602" s="17">
        <v>1</v>
      </c>
      <c r="J602" s="7" t="s">
        <v>16</v>
      </c>
      <c r="K602" s="7" t="s">
        <v>492</v>
      </c>
      <c r="L602" s="7" t="s">
        <v>464</v>
      </c>
      <c r="M602" s="5">
        <v>0</v>
      </c>
      <c r="N602" s="7"/>
      <c r="O602" s="5">
        <v>0</v>
      </c>
      <c r="P602" s="9">
        <v>0</v>
      </c>
      <c r="Q602" s="9">
        <v>0</v>
      </c>
    </row>
    <row r="603" spans="1:17" x14ac:dyDescent="0.25">
      <c r="A603" s="5">
        <v>32</v>
      </c>
      <c r="B603" s="7" t="s">
        <v>443</v>
      </c>
      <c r="C603" s="9">
        <v>0</v>
      </c>
      <c r="D603" s="9">
        <v>11208067</v>
      </c>
      <c r="E603" s="9">
        <v>9880503</v>
      </c>
      <c r="F603" s="9">
        <v>0</v>
      </c>
      <c r="G603" s="9">
        <v>21088570</v>
      </c>
      <c r="H603" s="9">
        <v>21088570</v>
      </c>
      <c r="I603" s="17">
        <v>1</v>
      </c>
      <c r="J603" s="7" t="s">
        <v>16</v>
      </c>
      <c r="K603" s="7" t="s">
        <v>493</v>
      </c>
      <c r="L603" s="7" t="s">
        <v>465</v>
      </c>
      <c r="M603" s="5">
        <v>0</v>
      </c>
      <c r="N603" s="7"/>
      <c r="O603" s="5">
        <v>0</v>
      </c>
      <c r="P603" s="9">
        <v>0</v>
      </c>
      <c r="Q603" s="9">
        <v>0</v>
      </c>
    </row>
    <row r="604" spans="1:17" x14ac:dyDescent="0.25">
      <c r="A604" s="5">
        <v>32</v>
      </c>
      <c r="B604" s="7" t="s">
        <v>444</v>
      </c>
      <c r="C604" s="9">
        <v>0</v>
      </c>
      <c r="D604" s="9">
        <v>0</v>
      </c>
      <c r="E604" s="9">
        <v>1281825</v>
      </c>
      <c r="F604" s="9">
        <v>0</v>
      </c>
      <c r="G604" s="9">
        <v>1281825</v>
      </c>
      <c r="H604" s="9">
        <v>0</v>
      </c>
      <c r="I604" s="17">
        <v>0</v>
      </c>
      <c r="J604" s="7" t="s">
        <v>16</v>
      </c>
      <c r="K604" s="7" t="s">
        <v>497</v>
      </c>
      <c r="L604" s="7" t="s">
        <v>470</v>
      </c>
      <c r="M604" s="5">
        <v>0</v>
      </c>
      <c r="N604" s="7"/>
      <c r="O604" s="5">
        <v>0</v>
      </c>
      <c r="P604" s="9">
        <v>0</v>
      </c>
      <c r="Q604" s="9">
        <v>0</v>
      </c>
    </row>
    <row r="605" spans="1:17" x14ac:dyDescent="0.25">
      <c r="A605" s="5">
        <v>32</v>
      </c>
      <c r="B605" s="7" t="s">
        <v>445</v>
      </c>
      <c r="C605" s="9">
        <v>0</v>
      </c>
      <c r="D605" s="9">
        <v>38269141</v>
      </c>
      <c r="E605" s="9">
        <v>0</v>
      </c>
      <c r="F605" s="9">
        <v>0</v>
      </c>
      <c r="G605" s="9">
        <v>38269141</v>
      </c>
      <c r="H605" s="9">
        <v>0</v>
      </c>
      <c r="I605" s="17">
        <v>0</v>
      </c>
      <c r="J605" s="7" t="s">
        <v>16</v>
      </c>
      <c r="K605" s="7" t="s">
        <v>498</v>
      </c>
      <c r="L605" s="7" t="s">
        <v>471</v>
      </c>
      <c r="M605" s="5">
        <v>0</v>
      </c>
      <c r="N605" s="7"/>
      <c r="O605" s="5">
        <v>0</v>
      </c>
      <c r="P605" s="9">
        <v>0</v>
      </c>
      <c r="Q605" s="9">
        <v>0</v>
      </c>
    </row>
    <row r="606" spans="1:17" x14ac:dyDescent="0.25">
      <c r="A606" s="5">
        <v>32</v>
      </c>
      <c r="B606" s="7" t="s">
        <v>448</v>
      </c>
      <c r="C606" s="9">
        <v>0</v>
      </c>
      <c r="D606" s="9">
        <v>1384531</v>
      </c>
      <c r="E606" s="9">
        <v>7832931</v>
      </c>
      <c r="F606" s="9">
        <v>0</v>
      </c>
      <c r="G606" s="9">
        <v>9217462</v>
      </c>
      <c r="H606" s="9">
        <v>0</v>
      </c>
      <c r="I606" s="17">
        <v>0</v>
      </c>
      <c r="J606" s="7" t="s">
        <v>16</v>
      </c>
      <c r="K606" s="7" t="s">
        <v>500</v>
      </c>
      <c r="L606" s="7" t="s">
        <v>501</v>
      </c>
      <c r="M606" s="5">
        <v>0</v>
      </c>
      <c r="N606" s="7"/>
      <c r="O606" s="5">
        <v>0</v>
      </c>
      <c r="P606" s="9">
        <v>0</v>
      </c>
      <c r="Q606" s="9">
        <v>0</v>
      </c>
    </row>
    <row r="607" spans="1:17" x14ac:dyDescent="0.25">
      <c r="A607" s="5">
        <v>32</v>
      </c>
      <c r="B607" s="7" t="s">
        <v>449</v>
      </c>
      <c r="C607" s="9">
        <v>0</v>
      </c>
      <c r="D607" s="9">
        <v>30894985</v>
      </c>
      <c r="E607" s="9">
        <v>229104977</v>
      </c>
      <c r="F607" s="9">
        <v>0</v>
      </c>
      <c r="G607" s="9">
        <v>259999962</v>
      </c>
      <c r="H607" s="9">
        <v>259999962</v>
      </c>
      <c r="I607" s="17">
        <v>1</v>
      </c>
      <c r="J607" s="7" t="s">
        <v>16</v>
      </c>
      <c r="K607" s="7" t="s">
        <v>503</v>
      </c>
      <c r="L607" s="7" t="s">
        <v>474</v>
      </c>
      <c r="M607" s="5">
        <v>0</v>
      </c>
      <c r="N607" s="7"/>
      <c r="O607" s="5">
        <v>0</v>
      </c>
      <c r="P607" s="9">
        <v>0</v>
      </c>
      <c r="Q607" s="9">
        <v>0</v>
      </c>
    </row>
    <row r="608" spans="1:17" x14ac:dyDescent="0.25">
      <c r="A608" s="5">
        <v>32</v>
      </c>
      <c r="B608" s="7" t="s">
        <v>450</v>
      </c>
      <c r="C608" s="9">
        <v>0</v>
      </c>
      <c r="D608" s="9">
        <v>18702786</v>
      </c>
      <c r="E608" s="9">
        <v>143970807</v>
      </c>
      <c r="F608" s="9">
        <v>0</v>
      </c>
      <c r="G608" s="9">
        <v>162673593</v>
      </c>
      <c r="H608" s="9">
        <v>162673594</v>
      </c>
      <c r="I608" s="17">
        <v>1.0000000061472791</v>
      </c>
      <c r="J608" s="7" t="s">
        <v>16</v>
      </c>
      <c r="K608" s="7" t="s">
        <v>504</v>
      </c>
      <c r="L608" s="7" t="s">
        <v>475</v>
      </c>
      <c r="M608" s="5">
        <v>0</v>
      </c>
      <c r="N608" s="7"/>
      <c r="O608" s="5">
        <v>0</v>
      </c>
      <c r="P608" s="9">
        <v>0</v>
      </c>
      <c r="Q608" s="9">
        <v>0</v>
      </c>
    </row>
    <row r="609" spans="1:17" x14ac:dyDescent="0.25">
      <c r="A609" s="5">
        <v>32</v>
      </c>
      <c r="B609" s="7" t="s">
        <v>451</v>
      </c>
      <c r="C609" s="9">
        <v>0</v>
      </c>
      <c r="D609" s="9">
        <v>7278180</v>
      </c>
      <c r="E609" s="9">
        <v>48537869</v>
      </c>
      <c r="F609" s="9">
        <v>0</v>
      </c>
      <c r="G609" s="9">
        <v>55816049</v>
      </c>
      <c r="H609" s="9">
        <v>55816050</v>
      </c>
      <c r="I609" s="17">
        <v>1.000000017915994</v>
      </c>
      <c r="J609" s="7" t="s">
        <v>16</v>
      </c>
      <c r="K609" s="7" t="s">
        <v>505</v>
      </c>
      <c r="L609" s="7" t="s">
        <v>506</v>
      </c>
      <c r="M609" s="5">
        <v>0</v>
      </c>
      <c r="N609" s="7"/>
      <c r="O609" s="5">
        <v>0</v>
      </c>
      <c r="P609" s="9">
        <v>0</v>
      </c>
      <c r="Q609" s="9">
        <v>0</v>
      </c>
    </row>
    <row r="610" spans="1:17" x14ac:dyDescent="0.25">
      <c r="A610" s="5">
        <v>32</v>
      </c>
      <c r="B610" s="7" t="s">
        <v>148</v>
      </c>
      <c r="C610" s="9">
        <v>0</v>
      </c>
      <c r="D610" s="9">
        <v>65956225</v>
      </c>
      <c r="E610" s="9">
        <v>109129105</v>
      </c>
      <c r="F610" s="9">
        <v>0</v>
      </c>
      <c r="G610" s="9">
        <v>175085330</v>
      </c>
      <c r="H610" s="9">
        <v>162701336.40096009</v>
      </c>
      <c r="I610" s="17">
        <v>0.92926881081904511</v>
      </c>
      <c r="J610" s="7" t="s">
        <v>31</v>
      </c>
      <c r="K610" s="7" t="s">
        <v>31</v>
      </c>
      <c r="L610" s="7" t="s">
        <v>149</v>
      </c>
      <c r="M610" s="5">
        <v>0</v>
      </c>
      <c r="N610" s="7" t="s">
        <v>170</v>
      </c>
      <c r="O610" s="28">
        <v>1</v>
      </c>
      <c r="P610" s="9">
        <v>-162701336.40096009</v>
      </c>
      <c r="Q610" s="9">
        <v>0</v>
      </c>
    </row>
    <row r="611" spans="1:17" x14ac:dyDescent="0.25">
      <c r="A611" s="5">
        <v>32</v>
      </c>
      <c r="B611" s="7" t="s">
        <v>454</v>
      </c>
      <c r="C611" s="9">
        <v>0</v>
      </c>
      <c r="D611" s="9">
        <v>0</v>
      </c>
      <c r="E611" s="9">
        <v>169876004</v>
      </c>
      <c r="F611" s="9">
        <v>0</v>
      </c>
      <c r="G611" s="9">
        <v>169876004</v>
      </c>
      <c r="H611" s="9">
        <v>169876004</v>
      </c>
      <c r="I611" s="17">
        <v>1</v>
      </c>
      <c r="J611" s="7" t="s">
        <v>31</v>
      </c>
      <c r="K611" s="7" t="s">
        <v>510</v>
      </c>
      <c r="L611" s="7" t="s">
        <v>481</v>
      </c>
      <c r="M611" s="5">
        <v>0</v>
      </c>
      <c r="N611" s="7"/>
      <c r="O611" s="5">
        <v>0</v>
      </c>
      <c r="P611" s="9">
        <v>0</v>
      </c>
      <c r="Q611" s="9">
        <v>0</v>
      </c>
    </row>
    <row r="612" spans="1:17" x14ac:dyDescent="0.25">
      <c r="A612" s="5">
        <v>32</v>
      </c>
      <c r="B612" s="7" t="s">
        <v>457</v>
      </c>
      <c r="C612" s="9">
        <v>0</v>
      </c>
      <c r="D612" s="9">
        <v>0</v>
      </c>
      <c r="E612" s="9">
        <v>106985835</v>
      </c>
      <c r="F612" s="9">
        <v>0</v>
      </c>
      <c r="G612" s="9">
        <v>106985835</v>
      </c>
      <c r="H612" s="9">
        <v>103696514.59903993</v>
      </c>
      <c r="I612" s="17">
        <v>0.96925461767008625</v>
      </c>
      <c r="J612" s="7" t="s">
        <v>31</v>
      </c>
      <c r="K612" s="7" t="s">
        <v>514</v>
      </c>
      <c r="L612" s="7" t="s">
        <v>484</v>
      </c>
      <c r="M612" s="5">
        <v>0</v>
      </c>
      <c r="N612" s="7"/>
      <c r="O612" s="5">
        <v>0</v>
      </c>
      <c r="P612" s="9">
        <v>0</v>
      </c>
      <c r="Q612" s="9">
        <v>0</v>
      </c>
    </row>
    <row r="613" spans="1:17" x14ac:dyDescent="0.25">
      <c r="A613" s="5">
        <v>32</v>
      </c>
      <c r="B613" s="7" t="s">
        <v>437</v>
      </c>
      <c r="C613" s="9">
        <v>0</v>
      </c>
      <c r="D613" s="9">
        <v>0</v>
      </c>
      <c r="E613" s="9">
        <v>29951115</v>
      </c>
      <c r="F613" s="9">
        <v>0</v>
      </c>
      <c r="G613" s="9">
        <v>29951115</v>
      </c>
      <c r="H613" s="9">
        <v>0</v>
      </c>
      <c r="I613" s="17">
        <v>0</v>
      </c>
      <c r="J613" s="7" t="s">
        <v>16</v>
      </c>
      <c r="K613" s="7" t="s">
        <v>523</v>
      </c>
      <c r="L613" s="7" t="s">
        <v>524</v>
      </c>
      <c r="M613" s="5">
        <v>0</v>
      </c>
      <c r="N613" s="7"/>
      <c r="O613" s="5">
        <v>0</v>
      </c>
      <c r="P613" s="9">
        <v>0</v>
      </c>
      <c r="Q613" s="9">
        <v>0</v>
      </c>
    </row>
    <row r="614" spans="1:17" x14ac:dyDescent="0.25">
      <c r="A614" s="5">
        <v>32</v>
      </c>
      <c r="B614" s="7" t="s">
        <v>440</v>
      </c>
      <c r="C614" s="9">
        <v>0</v>
      </c>
      <c r="D614" s="9">
        <v>408724</v>
      </c>
      <c r="E614" s="9">
        <v>0</v>
      </c>
      <c r="F614" s="9">
        <v>0</v>
      </c>
      <c r="G614" s="9">
        <v>408724</v>
      </c>
      <c r="H614" s="9">
        <v>408724</v>
      </c>
      <c r="I614" s="17">
        <v>1</v>
      </c>
      <c r="J614" s="7" t="s">
        <v>16</v>
      </c>
      <c r="K614" s="7" t="s">
        <v>490</v>
      </c>
      <c r="L614" s="7" t="s">
        <v>530</v>
      </c>
      <c r="M614" s="5">
        <v>0</v>
      </c>
      <c r="N614" s="7"/>
      <c r="O614" s="5">
        <v>0</v>
      </c>
      <c r="P614" s="9">
        <v>0</v>
      </c>
      <c r="Q614" s="9">
        <v>0</v>
      </c>
    </row>
    <row r="615" spans="1:17" x14ac:dyDescent="0.25">
      <c r="A615" s="5">
        <v>32</v>
      </c>
      <c r="B615" s="7" t="s">
        <v>441</v>
      </c>
      <c r="C615" s="9">
        <v>0</v>
      </c>
      <c r="D615" s="9">
        <v>1670824</v>
      </c>
      <c r="E615" s="9">
        <v>0</v>
      </c>
      <c r="F615" s="9">
        <v>0</v>
      </c>
      <c r="G615" s="9">
        <v>1670824</v>
      </c>
      <c r="H615" s="9">
        <v>0</v>
      </c>
      <c r="I615" s="17">
        <v>0</v>
      </c>
      <c r="J615" s="7" t="s">
        <v>16</v>
      </c>
      <c r="K615" s="7" t="s">
        <v>516</v>
      </c>
      <c r="L615" s="7" t="s">
        <v>463</v>
      </c>
      <c r="M615" s="5">
        <v>0</v>
      </c>
      <c r="N615" s="7"/>
      <c r="O615" s="5">
        <v>0</v>
      </c>
      <c r="P615" s="9">
        <v>0</v>
      </c>
      <c r="Q615" s="9">
        <v>0</v>
      </c>
    </row>
    <row r="616" spans="1:17" x14ac:dyDescent="0.25">
      <c r="A616" s="5">
        <v>33</v>
      </c>
      <c r="B616" s="7" t="s">
        <v>1861</v>
      </c>
      <c r="C616" s="9">
        <v>0</v>
      </c>
      <c r="D616" s="9">
        <v>932869</v>
      </c>
      <c r="E616" s="9">
        <v>1761528</v>
      </c>
      <c r="F616" s="9">
        <v>0</v>
      </c>
      <c r="G616" s="9">
        <v>2694397</v>
      </c>
      <c r="H616" s="9">
        <v>2694397</v>
      </c>
      <c r="I616" s="17">
        <v>1</v>
      </c>
      <c r="J616" s="7" t="s">
        <v>45</v>
      </c>
      <c r="K616" s="7" t="s">
        <v>1202</v>
      </c>
      <c r="L616" s="7" t="s">
        <v>1862</v>
      </c>
      <c r="M616" s="5">
        <v>0</v>
      </c>
      <c r="N616" s="7"/>
      <c r="O616" s="5">
        <v>0</v>
      </c>
      <c r="P616" s="9">
        <v>0</v>
      </c>
      <c r="Q616" s="9">
        <v>0</v>
      </c>
    </row>
    <row r="617" spans="1:17" x14ac:dyDescent="0.25">
      <c r="A617" s="5">
        <v>33</v>
      </c>
      <c r="B617" s="7" t="s">
        <v>1863</v>
      </c>
      <c r="C617" s="9">
        <v>0</v>
      </c>
      <c r="D617" s="9">
        <v>85845777</v>
      </c>
      <c r="E617" s="9">
        <v>58512631</v>
      </c>
      <c r="F617" s="9">
        <v>0</v>
      </c>
      <c r="G617" s="9">
        <v>144358408</v>
      </c>
      <c r="H617" s="9">
        <v>144358408</v>
      </c>
      <c r="I617" s="17">
        <v>1</v>
      </c>
      <c r="J617" s="7" t="s">
        <v>45</v>
      </c>
      <c r="K617" s="7" t="s">
        <v>1864</v>
      </c>
      <c r="L617" s="7" t="s">
        <v>1865</v>
      </c>
      <c r="M617" s="5">
        <v>0</v>
      </c>
      <c r="N617" s="7"/>
      <c r="O617" s="5">
        <v>0</v>
      </c>
      <c r="P617" s="9">
        <v>0</v>
      </c>
      <c r="Q617" s="9">
        <v>0</v>
      </c>
    </row>
    <row r="618" spans="1:17" x14ac:dyDescent="0.25">
      <c r="A618" s="5">
        <v>33</v>
      </c>
      <c r="B618" s="7" t="s">
        <v>1866</v>
      </c>
      <c r="C618" s="9">
        <v>0</v>
      </c>
      <c r="D618" s="9">
        <v>82296429</v>
      </c>
      <c r="E618" s="9">
        <v>66122215</v>
      </c>
      <c r="F618" s="9">
        <v>0</v>
      </c>
      <c r="G618" s="9">
        <v>148418644</v>
      </c>
      <c r="H618" s="9">
        <v>148418644</v>
      </c>
      <c r="I618" s="17">
        <v>1</v>
      </c>
      <c r="J618" s="7" t="s">
        <v>45</v>
      </c>
      <c r="K618" s="7" t="s">
        <v>1867</v>
      </c>
      <c r="L618" s="7" t="s">
        <v>1868</v>
      </c>
      <c r="M618" s="5">
        <v>0</v>
      </c>
      <c r="N618" s="7"/>
      <c r="O618" s="5">
        <v>0</v>
      </c>
      <c r="P618" s="9">
        <v>0</v>
      </c>
      <c r="Q618" s="9">
        <v>0</v>
      </c>
    </row>
    <row r="619" spans="1:17" x14ac:dyDescent="0.25">
      <c r="A619" s="5">
        <v>33</v>
      </c>
      <c r="B619" s="7" t="s">
        <v>1869</v>
      </c>
      <c r="C619" s="9">
        <v>0</v>
      </c>
      <c r="D619" s="9">
        <v>0</v>
      </c>
      <c r="E619" s="9">
        <v>1078719</v>
      </c>
      <c r="F619" s="9">
        <v>0</v>
      </c>
      <c r="G619" s="9">
        <v>1078719</v>
      </c>
      <c r="H619" s="9">
        <v>1078719</v>
      </c>
      <c r="I619" s="17">
        <v>1</v>
      </c>
      <c r="J619" s="7" t="s">
        <v>45</v>
      </c>
      <c r="K619" s="7" t="s">
        <v>1870</v>
      </c>
      <c r="L619" s="7" t="s">
        <v>1865</v>
      </c>
      <c r="M619" s="5">
        <v>0</v>
      </c>
      <c r="N619" s="7"/>
      <c r="O619" s="5">
        <v>0</v>
      </c>
      <c r="P619" s="9">
        <v>0</v>
      </c>
      <c r="Q619" s="9">
        <v>0</v>
      </c>
    </row>
    <row r="620" spans="1:17" x14ac:dyDescent="0.25">
      <c r="A620" s="5">
        <v>33</v>
      </c>
      <c r="B620" s="7" t="s">
        <v>1871</v>
      </c>
      <c r="C620" s="9">
        <v>0</v>
      </c>
      <c r="D620" s="9">
        <v>0</v>
      </c>
      <c r="E620" s="9">
        <v>9580143</v>
      </c>
      <c r="F620" s="9">
        <v>0</v>
      </c>
      <c r="G620" s="9">
        <v>9580143</v>
      </c>
      <c r="H620" s="9">
        <v>9580143</v>
      </c>
      <c r="I620" s="17">
        <v>1</v>
      </c>
      <c r="J620" s="7" t="s">
        <v>45</v>
      </c>
      <c r="K620" s="7" t="s">
        <v>1872</v>
      </c>
      <c r="L620" s="7" t="s">
        <v>1873</v>
      </c>
      <c r="M620" s="5">
        <v>0</v>
      </c>
      <c r="N620" s="7"/>
      <c r="O620" s="5">
        <v>0</v>
      </c>
      <c r="P620" s="9">
        <v>0</v>
      </c>
      <c r="Q620" s="9">
        <v>0</v>
      </c>
    </row>
    <row r="621" spans="1:17" x14ac:dyDescent="0.25">
      <c r="A621" s="5">
        <v>33</v>
      </c>
      <c r="B621" s="7" t="s">
        <v>1874</v>
      </c>
      <c r="C621" s="9">
        <v>0</v>
      </c>
      <c r="D621" s="9">
        <v>0</v>
      </c>
      <c r="E621" s="9">
        <v>15028519</v>
      </c>
      <c r="F621" s="9">
        <v>0</v>
      </c>
      <c r="G621" s="9">
        <v>15028519</v>
      </c>
      <c r="H621" s="9">
        <v>15028519</v>
      </c>
      <c r="I621" s="17">
        <v>1</v>
      </c>
      <c r="J621" s="7" t="s">
        <v>45</v>
      </c>
      <c r="K621" s="7" t="s">
        <v>1875</v>
      </c>
      <c r="L621" s="7" t="s">
        <v>1876</v>
      </c>
      <c r="M621" s="5">
        <v>0</v>
      </c>
      <c r="N621" s="7"/>
      <c r="O621" s="5">
        <v>0</v>
      </c>
      <c r="P621" s="9">
        <v>0</v>
      </c>
      <c r="Q621" s="9">
        <v>0</v>
      </c>
    </row>
    <row r="622" spans="1:17" x14ac:dyDescent="0.25">
      <c r="A622" s="5">
        <v>33</v>
      </c>
      <c r="B622" s="7" t="s">
        <v>1877</v>
      </c>
      <c r="C622" s="9">
        <v>0</v>
      </c>
      <c r="D622" s="9">
        <v>0</v>
      </c>
      <c r="E622" s="9">
        <v>67922312</v>
      </c>
      <c r="F622" s="9">
        <v>0</v>
      </c>
      <c r="G622" s="9">
        <v>67922312</v>
      </c>
      <c r="H622" s="9">
        <v>67922312</v>
      </c>
      <c r="I622" s="17">
        <v>1</v>
      </c>
      <c r="J622" s="7" t="s">
        <v>45</v>
      </c>
      <c r="K622" s="7" t="s">
        <v>1878</v>
      </c>
      <c r="L622" s="7" t="s">
        <v>1876</v>
      </c>
      <c r="M622" s="5">
        <v>0</v>
      </c>
      <c r="N622" s="7"/>
      <c r="O622" s="5">
        <v>0</v>
      </c>
      <c r="P622" s="9">
        <v>0</v>
      </c>
      <c r="Q622" s="9">
        <v>0</v>
      </c>
    </row>
    <row r="623" spans="1:17" x14ac:dyDescent="0.25">
      <c r="A623" s="5">
        <v>33</v>
      </c>
      <c r="B623" s="7" t="s">
        <v>1879</v>
      </c>
      <c r="C623" s="9">
        <v>0</v>
      </c>
      <c r="D623" s="9">
        <v>0</v>
      </c>
      <c r="E623" s="9">
        <v>229875078</v>
      </c>
      <c r="F623" s="9">
        <v>0</v>
      </c>
      <c r="G623" s="9">
        <v>229875078</v>
      </c>
      <c r="H623" s="9">
        <v>229875078</v>
      </c>
      <c r="I623" s="17">
        <v>1</v>
      </c>
      <c r="J623" s="7" t="s">
        <v>45</v>
      </c>
      <c r="K623" s="7" t="s">
        <v>1878</v>
      </c>
      <c r="L623" s="7" t="s">
        <v>1880</v>
      </c>
      <c r="M623" s="5">
        <v>0</v>
      </c>
      <c r="N623" s="7"/>
      <c r="O623" s="5">
        <v>0</v>
      </c>
      <c r="P623" s="9">
        <v>0</v>
      </c>
      <c r="Q623" s="9">
        <v>0</v>
      </c>
    </row>
    <row r="624" spans="1:17" x14ac:dyDescent="0.25">
      <c r="A624" s="5">
        <v>33</v>
      </c>
      <c r="B624" s="7" t="s">
        <v>1881</v>
      </c>
      <c r="C624" s="9">
        <v>0</v>
      </c>
      <c r="D624" s="9">
        <v>0</v>
      </c>
      <c r="E624" s="9">
        <v>55646455</v>
      </c>
      <c r="F624" s="9">
        <v>42354962</v>
      </c>
      <c r="G624" s="9">
        <v>98001417</v>
      </c>
      <c r="H624" s="9">
        <v>98001417</v>
      </c>
      <c r="I624" s="17">
        <v>1</v>
      </c>
      <c r="J624" s="7" t="s">
        <v>45</v>
      </c>
      <c r="K624" s="7" t="s">
        <v>1882</v>
      </c>
      <c r="L624" s="7" t="s">
        <v>1883</v>
      </c>
      <c r="M624" s="5">
        <v>0</v>
      </c>
      <c r="N624" s="7"/>
      <c r="O624" s="5">
        <v>0</v>
      </c>
      <c r="P624" s="9">
        <v>0</v>
      </c>
      <c r="Q624" s="9">
        <v>0</v>
      </c>
    </row>
    <row r="625" spans="1:17" x14ac:dyDescent="0.25">
      <c r="A625" s="5">
        <v>33</v>
      </c>
      <c r="B625" s="7" t="s">
        <v>1884</v>
      </c>
      <c r="C625" s="9">
        <v>0</v>
      </c>
      <c r="D625" s="9">
        <v>0</v>
      </c>
      <c r="E625" s="9">
        <v>33742008</v>
      </c>
      <c r="F625" s="9">
        <v>0</v>
      </c>
      <c r="G625" s="9">
        <v>33742008</v>
      </c>
      <c r="H625" s="9">
        <v>33742008</v>
      </c>
      <c r="I625" s="17">
        <v>1</v>
      </c>
      <c r="J625" s="7" t="s">
        <v>45</v>
      </c>
      <c r="K625" s="7" t="s">
        <v>1885</v>
      </c>
      <c r="L625" s="7" t="s">
        <v>1886</v>
      </c>
      <c r="M625" s="5">
        <v>0</v>
      </c>
      <c r="N625" s="7"/>
      <c r="O625" s="5">
        <v>0</v>
      </c>
      <c r="P625" s="9">
        <v>0</v>
      </c>
      <c r="Q625" s="9">
        <v>0</v>
      </c>
    </row>
    <row r="626" spans="1:17" x14ac:dyDescent="0.25">
      <c r="A626" s="5">
        <v>33</v>
      </c>
      <c r="B626" s="7" t="s">
        <v>1887</v>
      </c>
      <c r="C626" s="9">
        <v>0</v>
      </c>
      <c r="D626" s="9">
        <v>0</v>
      </c>
      <c r="E626" s="9">
        <v>456400</v>
      </c>
      <c r="F626" s="9">
        <v>0</v>
      </c>
      <c r="G626" s="9">
        <v>456400</v>
      </c>
      <c r="H626" s="9">
        <v>456400</v>
      </c>
      <c r="I626" s="17">
        <v>1</v>
      </c>
      <c r="J626" s="7" t="s">
        <v>45</v>
      </c>
      <c r="K626" s="7" t="s">
        <v>1885</v>
      </c>
      <c r="L626" s="7" t="s">
        <v>1888</v>
      </c>
      <c r="M626" s="5">
        <v>0</v>
      </c>
      <c r="N626" s="7"/>
      <c r="O626" s="5">
        <v>0</v>
      </c>
      <c r="P626" s="9">
        <v>0</v>
      </c>
      <c r="Q626" s="9">
        <v>0</v>
      </c>
    </row>
    <row r="627" spans="1:17" x14ac:dyDescent="0.25">
      <c r="A627" s="5">
        <v>33</v>
      </c>
      <c r="B627" s="7" t="s">
        <v>1889</v>
      </c>
      <c r="C627" s="9">
        <v>0</v>
      </c>
      <c r="D627" s="9">
        <v>0</v>
      </c>
      <c r="E627" s="9">
        <v>18019927</v>
      </c>
      <c r="F627" s="9">
        <v>0</v>
      </c>
      <c r="G627" s="9">
        <v>18019927</v>
      </c>
      <c r="H627" s="9">
        <v>18019927</v>
      </c>
      <c r="I627" s="17">
        <v>1</v>
      </c>
      <c r="J627" s="7" t="s">
        <v>45</v>
      </c>
      <c r="K627" s="7" t="s">
        <v>1890</v>
      </c>
      <c r="L627" s="7" t="s">
        <v>1868</v>
      </c>
      <c r="M627" s="5">
        <v>0</v>
      </c>
      <c r="N627" s="7"/>
      <c r="O627" s="5">
        <v>0</v>
      </c>
      <c r="P627" s="9">
        <v>0</v>
      </c>
      <c r="Q627" s="9">
        <v>0</v>
      </c>
    </row>
    <row r="628" spans="1:17" x14ac:dyDescent="0.25">
      <c r="A628" s="5">
        <v>33</v>
      </c>
      <c r="B628" s="7" t="s">
        <v>1891</v>
      </c>
      <c r="C628" s="9">
        <v>0</v>
      </c>
      <c r="D628" s="9">
        <v>424878450</v>
      </c>
      <c r="E628" s="9">
        <v>889987727</v>
      </c>
      <c r="F628" s="9">
        <v>0</v>
      </c>
      <c r="G628" s="9">
        <v>1314866177</v>
      </c>
      <c r="H628" s="9">
        <v>1314866177</v>
      </c>
      <c r="I628" s="17">
        <v>1</v>
      </c>
      <c r="J628" s="7" t="s">
        <v>45</v>
      </c>
      <c r="K628" s="7" t="s">
        <v>1892</v>
      </c>
      <c r="L628" s="7" t="s">
        <v>1893</v>
      </c>
      <c r="M628" s="5">
        <v>0</v>
      </c>
      <c r="N628" s="7"/>
      <c r="O628" s="5">
        <v>0</v>
      </c>
      <c r="P628" s="9">
        <v>0</v>
      </c>
      <c r="Q628" s="9">
        <v>0</v>
      </c>
    </row>
    <row r="629" spans="1:17" x14ac:dyDescent="0.25">
      <c r="A629" s="5">
        <v>33</v>
      </c>
      <c r="B629" s="7" t="s">
        <v>1894</v>
      </c>
      <c r="C629" s="9">
        <v>0</v>
      </c>
      <c r="D629" s="9">
        <v>0</v>
      </c>
      <c r="E629" s="9">
        <v>1461915</v>
      </c>
      <c r="F629" s="9">
        <v>0</v>
      </c>
      <c r="G629" s="9">
        <v>1461915</v>
      </c>
      <c r="H629" s="9">
        <v>1461915</v>
      </c>
      <c r="I629" s="17">
        <v>1</v>
      </c>
      <c r="J629" s="7" t="s">
        <v>45</v>
      </c>
      <c r="K629" s="7" t="s">
        <v>1895</v>
      </c>
      <c r="L629" s="7" t="s">
        <v>1896</v>
      </c>
      <c r="M629" s="5">
        <v>0</v>
      </c>
      <c r="N629" s="7"/>
      <c r="O629" s="5">
        <v>0</v>
      </c>
      <c r="P629" s="9">
        <v>0</v>
      </c>
      <c r="Q629" s="9">
        <v>0</v>
      </c>
    </row>
    <row r="630" spans="1:17" x14ac:dyDescent="0.25">
      <c r="A630" s="5">
        <v>33</v>
      </c>
      <c r="B630" s="7" t="s">
        <v>1897</v>
      </c>
      <c r="C630" s="9">
        <v>0</v>
      </c>
      <c r="D630" s="9">
        <v>0</v>
      </c>
      <c r="E630" s="9">
        <v>183154315</v>
      </c>
      <c r="F630" s="9">
        <v>0</v>
      </c>
      <c r="G630" s="9">
        <v>183154315</v>
      </c>
      <c r="H630" s="9">
        <v>183154315</v>
      </c>
      <c r="I630" s="17">
        <v>1</v>
      </c>
      <c r="J630" s="7" t="s">
        <v>45</v>
      </c>
      <c r="K630" s="7" t="s">
        <v>1898</v>
      </c>
      <c r="L630" s="7" t="s">
        <v>1899</v>
      </c>
      <c r="M630" s="5">
        <v>0</v>
      </c>
      <c r="N630" s="7"/>
      <c r="O630" s="5">
        <v>0</v>
      </c>
      <c r="P630" s="9">
        <v>0</v>
      </c>
      <c r="Q630" s="9">
        <v>0</v>
      </c>
    </row>
    <row r="631" spans="1:17" x14ac:dyDescent="0.25">
      <c r="A631" s="5">
        <v>33</v>
      </c>
      <c r="B631" s="7" t="s">
        <v>1900</v>
      </c>
      <c r="C631" s="9">
        <v>0</v>
      </c>
      <c r="D631" s="9">
        <v>593155</v>
      </c>
      <c r="E631" s="9">
        <v>242284</v>
      </c>
      <c r="F631" s="9">
        <v>0</v>
      </c>
      <c r="G631" s="9">
        <v>835439</v>
      </c>
      <c r="H631" s="9">
        <v>835439</v>
      </c>
      <c r="I631" s="17">
        <v>1</v>
      </c>
      <c r="J631" s="7" t="s">
        <v>45</v>
      </c>
      <c r="K631" s="7" t="s">
        <v>1864</v>
      </c>
      <c r="L631" s="7" t="s">
        <v>1901</v>
      </c>
      <c r="M631" s="5">
        <v>0</v>
      </c>
      <c r="N631" s="7"/>
      <c r="O631" s="5">
        <v>0</v>
      </c>
      <c r="P631" s="9">
        <v>0</v>
      </c>
      <c r="Q631" s="9">
        <v>0</v>
      </c>
    </row>
    <row r="632" spans="1:17" x14ac:dyDescent="0.25">
      <c r="A632" s="5">
        <v>33</v>
      </c>
      <c r="B632" s="7" t="s">
        <v>1902</v>
      </c>
      <c r="C632" s="9">
        <v>0</v>
      </c>
      <c r="D632" s="9">
        <v>0</v>
      </c>
      <c r="E632" s="9">
        <v>30878769</v>
      </c>
      <c r="F632" s="9">
        <v>0</v>
      </c>
      <c r="G632" s="9">
        <v>30878769</v>
      </c>
      <c r="H632" s="9">
        <v>30878769</v>
      </c>
      <c r="I632" s="17">
        <v>1</v>
      </c>
      <c r="J632" s="7" t="s">
        <v>45</v>
      </c>
      <c r="K632" s="7" t="s">
        <v>1903</v>
      </c>
      <c r="L632" s="7" t="s">
        <v>1904</v>
      </c>
      <c r="M632" s="5">
        <v>0</v>
      </c>
      <c r="N632" s="7"/>
      <c r="O632" s="5">
        <v>0</v>
      </c>
      <c r="P632" s="9">
        <v>0</v>
      </c>
      <c r="Q632" s="9">
        <v>0</v>
      </c>
    </row>
    <row r="633" spans="1:17" x14ac:dyDescent="0.25">
      <c r="A633" s="5">
        <v>33</v>
      </c>
      <c r="B633" s="7" t="s">
        <v>1905</v>
      </c>
      <c r="C633" s="9">
        <v>0</v>
      </c>
      <c r="D633" s="9">
        <v>0</v>
      </c>
      <c r="E633" s="9">
        <v>31800028</v>
      </c>
      <c r="F633" s="9">
        <v>0</v>
      </c>
      <c r="G633" s="9">
        <v>31800028</v>
      </c>
      <c r="H633" s="9">
        <v>31800028</v>
      </c>
      <c r="I633" s="17">
        <v>1</v>
      </c>
      <c r="J633" s="7" t="s">
        <v>45</v>
      </c>
      <c r="K633" s="7" t="s">
        <v>1882</v>
      </c>
      <c r="L633" s="7" t="s">
        <v>1906</v>
      </c>
      <c r="M633" s="5">
        <v>0</v>
      </c>
      <c r="N633" s="7"/>
      <c r="O633" s="5">
        <v>0</v>
      </c>
      <c r="P633" s="9">
        <v>0</v>
      </c>
      <c r="Q633" s="9">
        <v>0</v>
      </c>
    </row>
    <row r="634" spans="1:17" x14ac:dyDescent="0.25">
      <c r="A634" s="5">
        <v>33</v>
      </c>
      <c r="B634" s="7" t="s">
        <v>1907</v>
      </c>
      <c r="C634" s="9">
        <v>0</v>
      </c>
      <c r="D634" s="9">
        <v>0</v>
      </c>
      <c r="E634" s="9">
        <v>2555842</v>
      </c>
      <c r="F634" s="9">
        <v>0</v>
      </c>
      <c r="G634" s="9">
        <v>2555842</v>
      </c>
      <c r="H634" s="9">
        <v>2555842</v>
      </c>
      <c r="I634" s="17">
        <v>1</v>
      </c>
      <c r="J634" s="7" t="s">
        <v>45</v>
      </c>
      <c r="K634" s="7" t="s">
        <v>1885</v>
      </c>
      <c r="L634" s="7" t="s">
        <v>1908</v>
      </c>
      <c r="M634" s="5">
        <v>0</v>
      </c>
      <c r="N634" s="7"/>
      <c r="O634" s="5">
        <v>0</v>
      </c>
      <c r="P634" s="9">
        <v>0</v>
      </c>
      <c r="Q634" s="9">
        <v>0</v>
      </c>
    </row>
    <row r="635" spans="1:17" x14ac:dyDescent="0.25">
      <c r="A635" s="5">
        <v>33</v>
      </c>
      <c r="B635" s="7" t="s">
        <v>1909</v>
      </c>
      <c r="C635" s="9">
        <v>0</v>
      </c>
      <c r="D635" s="9">
        <v>0</v>
      </c>
      <c r="E635" s="9">
        <v>1916500</v>
      </c>
      <c r="F635" s="9">
        <v>0</v>
      </c>
      <c r="G635" s="9">
        <v>1916500</v>
      </c>
      <c r="H635" s="9">
        <v>1916500</v>
      </c>
      <c r="I635" s="17">
        <v>1</v>
      </c>
      <c r="J635" s="7" t="s">
        <v>45</v>
      </c>
      <c r="K635" s="7" t="s">
        <v>1910</v>
      </c>
      <c r="L635" s="7" t="s">
        <v>1911</v>
      </c>
      <c r="M635" s="5">
        <v>0</v>
      </c>
      <c r="N635" s="7"/>
      <c r="O635" s="5">
        <v>0</v>
      </c>
      <c r="P635" s="9">
        <v>0</v>
      </c>
      <c r="Q635" s="9">
        <v>0</v>
      </c>
    </row>
    <row r="636" spans="1:17" x14ac:dyDescent="0.25">
      <c r="A636" s="5">
        <v>33</v>
      </c>
      <c r="B636" s="7" t="s">
        <v>1912</v>
      </c>
      <c r="C636" s="9">
        <v>0</v>
      </c>
      <c r="D636" s="9">
        <v>0</v>
      </c>
      <c r="E636" s="9">
        <v>3465120</v>
      </c>
      <c r="F636" s="9">
        <v>0</v>
      </c>
      <c r="G636" s="9">
        <v>3465120</v>
      </c>
      <c r="H636" s="9">
        <v>3465120</v>
      </c>
      <c r="I636" s="17">
        <v>1</v>
      </c>
      <c r="J636" s="7" t="s">
        <v>45</v>
      </c>
      <c r="K636" s="7" t="s">
        <v>1913</v>
      </c>
      <c r="L636" s="7" t="s">
        <v>1914</v>
      </c>
      <c r="M636" s="5">
        <v>0</v>
      </c>
      <c r="N636" s="7"/>
      <c r="O636" s="5">
        <v>0</v>
      </c>
      <c r="P636" s="9">
        <v>0</v>
      </c>
      <c r="Q636" s="9">
        <v>0</v>
      </c>
    </row>
    <row r="637" spans="1:17" x14ac:dyDescent="0.25">
      <c r="A637" s="5">
        <v>33</v>
      </c>
      <c r="B637" s="7" t="s">
        <v>1915</v>
      </c>
      <c r="C637" s="9">
        <v>0</v>
      </c>
      <c r="D637" s="9">
        <v>621910</v>
      </c>
      <c r="E637" s="9">
        <v>0</v>
      </c>
      <c r="F637" s="9">
        <v>0</v>
      </c>
      <c r="G637" s="9">
        <v>621910</v>
      </c>
      <c r="H637" s="9">
        <v>621910</v>
      </c>
      <c r="I637" s="17">
        <v>1</v>
      </c>
      <c r="J637" s="7" t="s">
        <v>45</v>
      </c>
      <c r="K637" s="7" t="s">
        <v>1916</v>
      </c>
      <c r="L637" s="7" t="s">
        <v>1917</v>
      </c>
      <c r="M637" s="5">
        <v>0</v>
      </c>
      <c r="N637" s="7"/>
      <c r="O637" s="5">
        <v>0</v>
      </c>
      <c r="P637" s="9">
        <v>0</v>
      </c>
      <c r="Q637" s="9">
        <v>0</v>
      </c>
    </row>
    <row r="638" spans="1:17" x14ac:dyDescent="0.25">
      <c r="A638" s="5">
        <v>33</v>
      </c>
      <c r="B638" s="7" t="s">
        <v>1918</v>
      </c>
      <c r="C638" s="9">
        <v>0</v>
      </c>
      <c r="D638" s="9">
        <v>118857</v>
      </c>
      <c r="E638" s="9">
        <v>0</v>
      </c>
      <c r="F638" s="9">
        <v>0</v>
      </c>
      <c r="G638" s="9">
        <v>118857</v>
      </c>
      <c r="H638" s="9">
        <v>118857</v>
      </c>
      <c r="I638" s="17">
        <v>1</v>
      </c>
      <c r="J638" s="7" t="s">
        <v>45</v>
      </c>
      <c r="K638" s="7" t="s">
        <v>1864</v>
      </c>
      <c r="L638" s="7" t="s">
        <v>1919</v>
      </c>
      <c r="M638" s="5">
        <v>0</v>
      </c>
      <c r="N638" s="7"/>
      <c r="O638" s="5">
        <v>0</v>
      </c>
      <c r="P638" s="9">
        <v>0</v>
      </c>
      <c r="Q638" s="9">
        <v>0</v>
      </c>
    </row>
    <row r="639" spans="1:17" x14ac:dyDescent="0.25">
      <c r="A639" s="5">
        <v>33</v>
      </c>
      <c r="B639" s="7" t="s">
        <v>1920</v>
      </c>
      <c r="C639" s="9">
        <v>0</v>
      </c>
      <c r="D639" s="9">
        <v>124789187</v>
      </c>
      <c r="E639" s="9">
        <v>0</v>
      </c>
      <c r="F639" s="9">
        <v>0</v>
      </c>
      <c r="G639" s="9">
        <v>124789187</v>
      </c>
      <c r="H639" s="9">
        <v>124789187</v>
      </c>
      <c r="I639" s="17">
        <v>1</v>
      </c>
      <c r="J639" s="7" t="s">
        <v>45</v>
      </c>
      <c r="K639" s="7" t="s">
        <v>1921</v>
      </c>
      <c r="L639" s="7" t="s">
        <v>1922</v>
      </c>
      <c r="M639" s="5">
        <v>0</v>
      </c>
      <c r="N639" s="7"/>
      <c r="O639" s="5">
        <v>0</v>
      </c>
      <c r="P639" s="9">
        <v>0</v>
      </c>
      <c r="Q639" s="9">
        <v>0</v>
      </c>
    </row>
    <row r="640" spans="1:17" x14ac:dyDescent="0.25">
      <c r="A640" s="5">
        <v>33</v>
      </c>
      <c r="B640" s="7" t="s">
        <v>1923</v>
      </c>
      <c r="C640" s="9">
        <v>0</v>
      </c>
      <c r="D640" s="9">
        <v>385399529</v>
      </c>
      <c r="E640" s="9">
        <v>0</v>
      </c>
      <c r="F640" s="9">
        <v>0</v>
      </c>
      <c r="G640" s="9">
        <v>385399529</v>
      </c>
      <c r="H640" s="9">
        <v>385399529</v>
      </c>
      <c r="I640" s="17">
        <v>1</v>
      </c>
      <c r="J640" s="7" t="s">
        <v>45</v>
      </c>
      <c r="K640" s="7" t="s">
        <v>1924</v>
      </c>
      <c r="L640" s="7" t="s">
        <v>1925</v>
      </c>
      <c r="M640" s="5">
        <v>0</v>
      </c>
      <c r="N640" s="7"/>
      <c r="O640" s="5">
        <v>0</v>
      </c>
      <c r="P640" s="9">
        <v>0</v>
      </c>
      <c r="Q640" s="9">
        <v>0</v>
      </c>
    </row>
    <row r="641" spans="1:17" x14ac:dyDescent="0.25">
      <c r="A641" s="5">
        <v>33</v>
      </c>
      <c r="B641" s="7" t="s">
        <v>1926</v>
      </c>
      <c r="C641" s="9">
        <v>0</v>
      </c>
      <c r="D641" s="9">
        <v>1892166</v>
      </c>
      <c r="E641" s="9">
        <v>0</v>
      </c>
      <c r="F641" s="9">
        <v>0</v>
      </c>
      <c r="G641" s="9">
        <v>1892166</v>
      </c>
      <c r="H641" s="9">
        <v>1892166</v>
      </c>
      <c r="I641" s="17">
        <v>1</v>
      </c>
      <c r="J641" s="7" t="s">
        <v>45</v>
      </c>
      <c r="K641" s="7" t="s">
        <v>1870</v>
      </c>
      <c r="L641" s="7" t="s">
        <v>1927</v>
      </c>
      <c r="M641" s="5">
        <v>0</v>
      </c>
      <c r="N641" s="7"/>
      <c r="O641" s="5">
        <v>0</v>
      </c>
      <c r="P641" s="9">
        <v>0</v>
      </c>
      <c r="Q641" s="9">
        <v>0</v>
      </c>
    </row>
    <row r="642" spans="1:17" x14ac:dyDescent="0.25">
      <c r="A642" s="5">
        <v>33</v>
      </c>
      <c r="B642" s="7" t="s">
        <v>1928</v>
      </c>
      <c r="C642" s="9">
        <v>0</v>
      </c>
      <c r="D642" s="9">
        <v>0</v>
      </c>
      <c r="E642" s="9">
        <v>603958</v>
      </c>
      <c r="F642" s="9">
        <v>0</v>
      </c>
      <c r="G642" s="9">
        <v>603958</v>
      </c>
      <c r="H642" s="9">
        <v>603958</v>
      </c>
      <c r="I642" s="17">
        <v>1</v>
      </c>
      <c r="J642" s="7" t="s">
        <v>45</v>
      </c>
      <c r="K642" s="7" t="s">
        <v>1882</v>
      </c>
      <c r="L642" s="7" t="s">
        <v>1929</v>
      </c>
      <c r="M642" s="5">
        <v>0</v>
      </c>
      <c r="N642" s="7"/>
      <c r="O642" s="5">
        <v>0</v>
      </c>
      <c r="P642" s="9">
        <v>0</v>
      </c>
      <c r="Q642" s="9">
        <v>0</v>
      </c>
    </row>
    <row r="643" spans="1:17" x14ac:dyDescent="0.25">
      <c r="A643" s="5">
        <v>33</v>
      </c>
      <c r="B643" s="7" t="s">
        <v>1930</v>
      </c>
      <c r="C643" s="9">
        <v>0</v>
      </c>
      <c r="D643" s="9">
        <v>0</v>
      </c>
      <c r="E643" s="9">
        <v>0</v>
      </c>
      <c r="F643" s="9">
        <v>0</v>
      </c>
      <c r="G643" s="9">
        <v>0</v>
      </c>
      <c r="H643" s="9">
        <v>0</v>
      </c>
      <c r="I643" s="17">
        <v>0</v>
      </c>
      <c r="J643" s="7" t="e">
        <v>#N/A</v>
      </c>
      <c r="K643" s="7" t="e">
        <v>#N/A</v>
      </c>
      <c r="L643" s="7" t="e">
        <v>#N/A</v>
      </c>
      <c r="M643" s="5">
        <v>0</v>
      </c>
      <c r="N643" s="7"/>
      <c r="O643" s="5">
        <v>0</v>
      </c>
      <c r="P643" s="9">
        <v>0</v>
      </c>
      <c r="Q643" s="9">
        <v>0</v>
      </c>
    </row>
    <row r="644" spans="1:17" x14ac:dyDescent="0.25">
      <c r="A644" s="5">
        <v>33</v>
      </c>
      <c r="B644" s="7" t="s">
        <v>1931</v>
      </c>
      <c r="C644" s="9">
        <v>0</v>
      </c>
      <c r="D644" s="9">
        <v>0</v>
      </c>
      <c r="E644" s="9">
        <v>70528977</v>
      </c>
      <c r="F644" s="9">
        <v>0</v>
      </c>
      <c r="G644" s="9">
        <v>70528977</v>
      </c>
      <c r="H644" s="9">
        <v>70528977</v>
      </c>
      <c r="I644" s="17">
        <v>1</v>
      </c>
      <c r="J644" s="7" t="s">
        <v>45</v>
      </c>
      <c r="K644" s="7" t="s">
        <v>1932</v>
      </c>
      <c r="L644" s="7" t="s">
        <v>1933</v>
      </c>
      <c r="M644" s="5">
        <v>0</v>
      </c>
      <c r="N644" s="7"/>
      <c r="O644" s="5">
        <v>0</v>
      </c>
      <c r="P644" s="9">
        <v>0</v>
      </c>
      <c r="Q644" s="9">
        <v>0</v>
      </c>
    </row>
    <row r="645" spans="1:17" x14ac:dyDescent="0.25">
      <c r="A645" s="5">
        <v>33</v>
      </c>
      <c r="B645" s="7" t="s">
        <v>1934</v>
      </c>
      <c r="C645" s="9">
        <v>0</v>
      </c>
      <c r="D645" s="9">
        <v>310955</v>
      </c>
      <c r="E645" s="9">
        <v>0</v>
      </c>
      <c r="F645" s="9">
        <v>0</v>
      </c>
      <c r="G645" s="9">
        <v>310955</v>
      </c>
      <c r="H645" s="9">
        <v>310955</v>
      </c>
      <c r="I645" s="17">
        <v>1</v>
      </c>
      <c r="J645" s="7" t="s">
        <v>45</v>
      </c>
      <c r="K645" s="7" t="s">
        <v>1202</v>
      </c>
      <c r="L645" s="7" t="s">
        <v>1935</v>
      </c>
      <c r="M645" s="5">
        <v>0</v>
      </c>
      <c r="N645" s="7"/>
      <c r="O645" s="5">
        <v>0</v>
      </c>
      <c r="P645" s="9">
        <v>0</v>
      </c>
      <c r="Q645" s="9">
        <v>0</v>
      </c>
    </row>
    <row r="646" spans="1:17" x14ac:dyDescent="0.25">
      <c r="A646" s="5">
        <v>33</v>
      </c>
      <c r="B646" s="7" t="s">
        <v>1936</v>
      </c>
      <c r="C646" s="9">
        <v>0</v>
      </c>
      <c r="D646" s="9">
        <v>0</v>
      </c>
      <c r="E646" s="9">
        <v>56121173</v>
      </c>
      <c r="F646" s="9">
        <v>0</v>
      </c>
      <c r="G646" s="9">
        <v>56121173</v>
      </c>
      <c r="H646" s="9">
        <v>56121173</v>
      </c>
      <c r="I646" s="17">
        <v>1</v>
      </c>
      <c r="J646" s="7" t="s">
        <v>45</v>
      </c>
      <c r="K646" s="7" t="s">
        <v>1937</v>
      </c>
      <c r="L646" s="7" t="s">
        <v>1938</v>
      </c>
      <c r="M646" s="5">
        <v>0</v>
      </c>
      <c r="N646" s="7"/>
      <c r="O646" s="5">
        <v>0</v>
      </c>
      <c r="P646" s="9">
        <v>0</v>
      </c>
      <c r="Q646" s="9">
        <v>0</v>
      </c>
    </row>
    <row r="647" spans="1:17" x14ac:dyDescent="0.25">
      <c r="A647" s="5">
        <v>33</v>
      </c>
      <c r="B647" s="7" t="s">
        <v>1939</v>
      </c>
      <c r="C647" s="9">
        <v>0</v>
      </c>
      <c r="D647" s="9">
        <v>0</v>
      </c>
      <c r="E647" s="9">
        <v>99600</v>
      </c>
      <c r="F647" s="9">
        <v>0</v>
      </c>
      <c r="G647" s="9">
        <v>99600</v>
      </c>
      <c r="H647" s="9">
        <v>99600</v>
      </c>
      <c r="I647" s="17">
        <v>1</v>
      </c>
      <c r="J647" s="7" t="s">
        <v>45</v>
      </c>
      <c r="K647" s="7" t="s">
        <v>1937</v>
      </c>
      <c r="L647" s="7" t="s">
        <v>1938</v>
      </c>
      <c r="M647" s="5">
        <v>0</v>
      </c>
      <c r="N647" s="7"/>
      <c r="O647" s="5">
        <v>0</v>
      </c>
      <c r="P647" s="9">
        <v>0</v>
      </c>
      <c r="Q647" s="9">
        <v>0</v>
      </c>
    </row>
    <row r="648" spans="1:17" x14ac:dyDescent="0.25">
      <c r="A648" s="5">
        <v>33</v>
      </c>
      <c r="B648" s="7" t="s">
        <v>1940</v>
      </c>
      <c r="C648" s="9">
        <v>0</v>
      </c>
      <c r="D648" s="9">
        <v>0</v>
      </c>
      <c r="E648" s="9">
        <v>97887376</v>
      </c>
      <c r="F648" s="9">
        <v>0</v>
      </c>
      <c r="G648" s="9">
        <v>97887376</v>
      </c>
      <c r="H648" s="9">
        <v>97887376</v>
      </c>
      <c r="I648" s="17">
        <v>1</v>
      </c>
      <c r="J648" s="7" t="s">
        <v>45</v>
      </c>
      <c r="K648" s="7" t="s">
        <v>1941</v>
      </c>
      <c r="L648" s="7" t="s">
        <v>1942</v>
      </c>
      <c r="M648" s="5">
        <v>0</v>
      </c>
      <c r="N648" s="7"/>
      <c r="O648" s="5">
        <v>0</v>
      </c>
      <c r="P648" s="9">
        <v>0</v>
      </c>
      <c r="Q648" s="9">
        <v>0</v>
      </c>
    </row>
    <row r="649" spans="1:17" x14ac:dyDescent="0.25">
      <c r="A649" s="5">
        <v>33</v>
      </c>
      <c r="B649" s="7" t="s">
        <v>1943</v>
      </c>
      <c r="C649" s="9">
        <v>0</v>
      </c>
      <c r="D649" s="9">
        <v>0</v>
      </c>
      <c r="E649" s="9">
        <v>45578</v>
      </c>
      <c r="F649" s="9">
        <v>0</v>
      </c>
      <c r="G649" s="9">
        <v>45578</v>
      </c>
      <c r="H649" s="9">
        <v>45578</v>
      </c>
      <c r="I649" s="17">
        <v>1</v>
      </c>
      <c r="J649" s="7" t="s">
        <v>45</v>
      </c>
      <c r="K649" s="7" t="s">
        <v>1885</v>
      </c>
      <c r="L649" s="7" t="s">
        <v>1944</v>
      </c>
      <c r="M649" s="5">
        <v>0</v>
      </c>
      <c r="N649" s="7"/>
      <c r="O649" s="5">
        <v>0</v>
      </c>
      <c r="P649" s="9">
        <v>0</v>
      </c>
      <c r="Q649" s="9">
        <v>0</v>
      </c>
    </row>
    <row r="650" spans="1:17" x14ac:dyDescent="0.25">
      <c r="A650" s="5">
        <v>33</v>
      </c>
      <c r="B650" s="7" t="s">
        <v>1945</v>
      </c>
      <c r="C650" s="9">
        <v>0</v>
      </c>
      <c r="D650" s="9">
        <v>134942721</v>
      </c>
      <c r="E650" s="9">
        <v>0</v>
      </c>
      <c r="F650" s="9">
        <v>0</v>
      </c>
      <c r="G650" s="9">
        <v>134942721</v>
      </c>
      <c r="H650" s="9">
        <v>0</v>
      </c>
      <c r="I650" s="17">
        <v>0</v>
      </c>
      <c r="J650" s="7" t="s">
        <v>45</v>
      </c>
      <c r="K650" s="7" t="s">
        <v>1946</v>
      </c>
      <c r="L650" s="7" t="s">
        <v>1947</v>
      </c>
      <c r="M650" s="5">
        <v>0</v>
      </c>
      <c r="N650" s="7"/>
      <c r="O650" s="5">
        <v>0</v>
      </c>
      <c r="P650" s="9">
        <v>0</v>
      </c>
      <c r="Q650" s="9">
        <v>0</v>
      </c>
    </row>
    <row r="651" spans="1:17" x14ac:dyDescent="0.25">
      <c r="A651" s="5">
        <v>33</v>
      </c>
      <c r="B651" s="7" t="s">
        <v>1948</v>
      </c>
      <c r="C651" s="9">
        <v>0</v>
      </c>
      <c r="D651" s="9">
        <v>47291662</v>
      </c>
      <c r="E651" s="9">
        <v>0</v>
      </c>
      <c r="F651" s="9">
        <v>0</v>
      </c>
      <c r="G651" s="9">
        <v>47291662</v>
      </c>
      <c r="H651" s="9">
        <v>0</v>
      </c>
      <c r="I651" s="17">
        <v>0</v>
      </c>
      <c r="J651" s="7" t="s">
        <v>45</v>
      </c>
      <c r="K651" s="7" t="s">
        <v>1949</v>
      </c>
      <c r="L651" s="7" t="s">
        <v>1950</v>
      </c>
      <c r="M651" s="5">
        <v>0</v>
      </c>
      <c r="N651" s="7"/>
      <c r="O651" s="5">
        <v>0</v>
      </c>
      <c r="P651" s="9">
        <v>0</v>
      </c>
      <c r="Q651" s="9">
        <v>0</v>
      </c>
    </row>
    <row r="652" spans="1:17" x14ac:dyDescent="0.25">
      <c r="A652" s="5">
        <v>33</v>
      </c>
      <c r="B652" s="7" t="s">
        <v>1951</v>
      </c>
      <c r="C652" s="9">
        <v>0</v>
      </c>
      <c r="D652" s="9">
        <v>0</v>
      </c>
      <c r="E652" s="9">
        <v>20655994</v>
      </c>
      <c r="F652" s="9">
        <v>0</v>
      </c>
      <c r="G652" s="9">
        <v>20655994</v>
      </c>
      <c r="H652" s="9">
        <v>0</v>
      </c>
      <c r="I652" s="17">
        <v>0</v>
      </c>
      <c r="J652" s="7" t="s">
        <v>45</v>
      </c>
      <c r="K652" s="7" t="s">
        <v>1952</v>
      </c>
      <c r="L652" s="7" t="s">
        <v>1953</v>
      </c>
      <c r="M652" s="5">
        <v>0</v>
      </c>
      <c r="N652" s="7"/>
      <c r="O652" s="5">
        <v>0</v>
      </c>
      <c r="P652" s="9">
        <v>0</v>
      </c>
      <c r="Q652" s="9">
        <v>0</v>
      </c>
    </row>
    <row r="653" spans="1:17" x14ac:dyDescent="0.25">
      <c r="A653" s="5">
        <v>33</v>
      </c>
      <c r="B653" s="7" t="s">
        <v>1954</v>
      </c>
      <c r="C653" s="9">
        <v>0</v>
      </c>
      <c r="D653" s="9">
        <v>0</v>
      </c>
      <c r="E653" s="9">
        <v>3565138</v>
      </c>
      <c r="F653" s="9">
        <v>0</v>
      </c>
      <c r="G653" s="9">
        <v>3565138</v>
      </c>
      <c r="H653" s="9">
        <v>0</v>
      </c>
      <c r="I653" s="17">
        <v>0</v>
      </c>
      <c r="J653" s="7" t="s">
        <v>45</v>
      </c>
      <c r="K653" s="7" t="s">
        <v>1955</v>
      </c>
      <c r="L653" s="7" t="s">
        <v>1956</v>
      </c>
      <c r="M653" s="5">
        <v>0</v>
      </c>
      <c r="N653" s="7"/>
      <c r="O653" s="5">
        <v>0</v>
      </c>
      <c r="P653" s="9">
        <v>0</v>
      </c>
      <c r="Q653" s="9">
        <v>0</v>
      </c>
    </row>
    <row r="654" spans="1:17" x14ac:dyDescent="0.25">
      <c r="A654" s="5">
        <v>33</v>
      </c>
      <c r="B654" s="7" t="s">
        <v>1957</v>
      </c>
      <c r="C654" s="9">
        <v>0</v>
      </c>
      <c r="D654" s="9">
        <v>0</v>
      </c>
      <c r="E654" s="9">
        <v>1560000</v>
      </c>
      <c r="F654" s="9">
        <v>5339994</v>
      </c>
      <c r="G654" s="9">
        <v>6899994</v>
      </c>
      <c r="H654" s="9">
        <v>0</v>
      </c>
      <c r="I654" s="17">
        <v>0</v>
      </c>
      <c r="J654" s="7" t="s">
        <v>45</v>
      </c>
      <c r="K654" s="7" t="s">
        <v>1958</v>
      </c>
      <c r="L654" s="7" t="s">
        <v>1956</v>
      </c>
      <c r="M654" s="5">
        <v>0</v>
      </c>
      <c r="N654" s="7"/>
      <c r="O654" s="5">
        <v>0</v>
      </c>
      <c r="P654" s="9">
        <v>0</v>
      </c>
      <c r="Q654" s="9">
        <v>0</v>
      </c>
    </row>
    <row r="655" spans="1:17" x14ac:dyDescent="0.25">
      <c r="A655" s="5">
        <v>33</v>
      </c>
      <c r="B655" s="7" t="s">
        <v>1959</v>
      </c>
      <c r="C655" s="9">
        <v>0</v>
      </c>
      <c r="D655" s="9">
        <v>0</v>
      </c>
      <c r="E655" s="9">
        <v>380000</v>
      </c>
      <c r="F655" s="9">
        <v>0</v>
      </c>
      <c r="G655" s="9">
        <v>380000</v>
      </c>
      <c r="H655" s="9">
        <v>0</v>
      </c>
      <c r="I655" s="17">
        <v>0</v>
      </c>
      <c r="J655" s="7" t="s">
        <v>45</v>
      </c>
      <c r="K655" s="7" t="s">
        <v>1960</v>
      </c>
      <c r="L655" s="7" t="s">
        <v>1961</v>
      </c>
      <c r="M655" s="5">
        <v>0</v>
      </c>
      <c r="N655" s="7"/>
      <c r="O655" s="5">
        <v>0</v>
      </c>
      <c r="P655" s="9">
        <v>0</v>
      </c>
      <c r="Q655" s="9">
        <v>0</v>
      </c>
    </row>
    <row r="656" spans="1:17" x14ac:dyDescent="0.25">
      <c r="A656" s="5">
        <v>33</v>
      </c>
      <c r="B656" s="7" t="s">
        <v>1962</v>
      </c>
      <c r="C656" s="9">
        <v>0</v>
      </c>
      <c r="D656" s="9">
        <v>0</v>
      </c>
      <c r="E656" s="9">
        <v>10966084</v>
      </c>
      <c r="F656" s="9">
        <v>0</v>
      </c>
      <c r="G656" s="9">
        <v>10966084</v>
      </c>
      <c r="H656" s="9">
        <v>0</v>
      </c>
      <c r="I656" s="17">
        <v>0</v>
      </c>
      <c r="J656" s="7" t="s">
        <v>45</v>
      </c>
      <c r="K656" s="7" t="s">
        <v>1963</v>
      </c>
      <c r="L656" s="7" t="s">
        <v>1964</v>
      </c>
      <c r="M656" s="5">
        <v>0</v>
      </c>
      <c r="N656" s="7"/>
      <c r="O656" s="5">
        <v>0</v>
      </c>
      <c r="P656" s="9">
        <v>0</v>
      </c>
      <c r="Q656" s="9">
        <v>0</v>
      </c>
    </row>
    <row r="657" spans="1:17" x14ac:dyDescent="0.25">
      <c r="A657" s="5">
        <v>33</v>
      </c>
      <c r="B657" s="7" t="s">
        <v>1965</v>
      </c>
      <c r="C657" s="9">
        <v>0</v>
      </c>
      <c r="D657" s="9">
        <v>0</v>
      </c>
      <c r="E657" s="9">
        <v>85200</v>
      </c>
      <c r="F657" s="9">
        <v>0</v>
      </c>
      <c r="G657" s="9">
        <v>85200</v>
      </c>
      <c r="H657" s="9">
        <v>0</v>
      </c>
      <c r="I657" s="17">
        <v>0</v>
      </c>
      <c r="J657" s="7" t="s">
        <v>45</v>
      </c>
      <c r="K657" s="7" t="s">
        <v>1966</v>
      </c>
      <c r="L657" s="7" t="s">
        <v>1967</v>
      </c>
      <c r="M657" s="5">
        <v>0</v>
      </c>
      <c r="N657" s="7"/>
      <c r="O657" s="5">
        <v>0</v>
      </c>
      <c r="P657" s="9">
        <v>0</v>
      </c>
      <c r="Q657" s="9">
        <v>0</v>
      </c>
    </row>
    <row r="658" spans="1:17" x14ac:dyDescent="0.25">
      <c r="A658" s="5">
        <v>33</v>
      </c>
      <c r="B658" s="7" t="s">
        <v>1968</v>
      </c>
      <c r="C658" s="9">
        <v>0</v>
      </c>
      <c r="D658" s="9">
        <v>0</v>
      </c>
      <c r="E658" s="9">
        <v>118000</v>
      </c>
      <c r="F658" s="9">
        <v>0</v>
      </c>
      <c r="G658" s="9">
        <v>118000</v>
      </c>
      <c r="H658" s="9">
        <v>0</v>
      </c>
      <c r="I658" s="17">
        <v>0</v>
      </c>
      <c r="J658" s="7" t="s">
        <v>45</v>
      </c>
      <c r="K658" s="7" t="s">
        <v>1966</v>
      </c>
      <c r="L658" s="7" t="s">
        <v>1967</v>
      </c>
      <c r="M658" s="5">
        <v>0</v>
      </c>
      <c r="N658" s="7"/>
      <c r="O658" s="5">
        <v>0</v>
      </c>
      <c r="P658" s="9">
        <v>0</v>
      </c>
      <c r="Q658" s="9">
        <v>0</v>
      </c>
    </row>
    <row r="659" spans="1:17" x14ac:dyDescent="0.25">
      <c r="A659" s="5">
        <v>33</v>
      </c>
      <c r="B659" s="7" t="s">
        <v>1969</v>
      </c>
      <c r="C659" s="9">
        <v>0</v>
      </c>
      <c r="D659" s="9">
        <v>0</v>
      </c>
      <c r="E659" s="9">
        <v>750826</v>
      </c>
      <c r="F659" s="9">
        <v>0</v>
      </c>
      <c r="G659" s="9">
        <v>750826</v>
      </c>
      <c r="H659" s="9">
        <v>0</v>
      </c>
      <c r="I659" s="17">
        <v>0</v>
      </c>
      <c r="J659" s="7" t="s">
        <v>45</v>
      </c>
      <c r="K659" s="7" t="s">
        <v>1966</v>
      </c>
      <c r="L659" s="7" t="s">
        <v>1967</v>
      </c>
      <c r="M659" s="5">
        <v>0</v>
      </c>
      <c r="N659" s="7"/>
      <c r="O659" s="5">
        <v>0</v>
      </c>
      <c r="P659" s="9">
        <v>0</v>
      </c>
      <c r="Q659" s="9">
        <v>0</v>
      </c>
    </row>
    <row r="660" spans="1:17" x14ac:dyDescent="0.25">
      <c r="A660" s="5">
        <v>33</v>
      </c>
      <c r="B660" s="7" t="s">
        <v>1970</v>
      </c>
      <c r="C660" s="9">
        <v>0</v>
      </c>
      <c r="D660" s="9">
        <v>0</v>
      </c>
      <c r="E660" s="9">
        <v>1185960</v>
      </c>
      <c r="F660" s="9">
        <v>0</v>
      </c>
      <c r="G660" s="9">
        <v>1185960</v>
      </c>
      <c r="H660" s="9">
        <v>0</v>
      </c>
      <c r="I660" s="17">
        <v>0</v>
      </c>
      <c r="J660" s="7" t="s">
        <v>45</v>
      </c>
      <c r="K660" s="7" t="s">
        <v>1971</v>
      </c>
      <c r="L660" s="7" t="s">
        <v>1967</v>
      </c>
      <c r="M660" s="5">
        <v>0</v>
      </c>
      <c r="N660" s="7"/>
      <c r="O660" s="5">
        <v>0</v>
      </c>
      <c r="P660" s="9">
        <v>0</v>
      </c>
      <c r="Q660" s="9">
        <v>0</v>
      </c>
    </row>
    <row r="661" spans="1:17" x14ac:dyDescent="0.25">
      <c r="A661" s="5">
        <v>33</v>
      </c>
      <c r="B661" s="7" t="s">
        <v>1972</v>
      </c>
      <c r="C661" s="9">
        <v>0</v>
      </c>
      <c r="D661" s="9">
        <v>0</v>
      </c>
      <c r="E661" s="9">
        <v>14509612</v>
      </c>
      <c r="F661" s="9">
        <v>0</v>
      </c>
      <c r="G661" s="9">
        <v>14509612</v>
      </c>
      <c r="H661" s="9">
        <v>0</v>
      </c>
      <c r="I661" s="17">
        <v>0</v>
      </c>
      <c r="J661" s="7" t="s">
        <v>45</v>
      </c>
      <c r="K661" s="7" t="s">
        <v>1973</v>
      </c>
      <c r="L661" s="7" t="s">
        <v>1974</v>
      </c>
      <c r="M661" s="5">
        <v>0</v>
      </c>
      <c r="N661" s="7"/>
      <c r="O661" s="5">
        <v>0</v>
      </c>
      <c r="P661" s="9">
        <v>0</v>
      </c>
      <c r="Q661" s="9">
        <v>0</v>
      </c>
    </row>
    <row r="662" spans="1:17" x14ac:dyDescent="0.25">
      <c r="A662" s="5">
        <v>33</v>
      </c>
      <c r="B662" s="7" t="s">
        <v>1975</v>
      </c>
      <c r="C662" s="9">
        <v>0</v>
      </c>
      <c r="D662" s="9">
        <v>0</v>
      </c>
      <c r="E662" s="9">
        <v>930500</v>
      </c>
      <c r="F662" s="9">
        <v>0</v>
      </c>
      <c r="G662" s="9">
        <v>930500</v>
      </c>
      <c r="H662" s="9">
        <v>0</v>
      </c>
      <c r="I662" s="17">
        <v>0</v>
      </c>
      <c r="J662" s="7" t="s">
        <v>45</v>
      </c>
      <c r="K662" s="7" t="s">
        <v>1910</v>
      </c>
      <c r="L662" s="7" t="s">
        <v>1976</v>
      </c>
      <c r="M662" s="5">
        <v>0</v>
      </c>
      <c r="N662" s="7"/>
      <c r="O662" s="5">
        <v>0</v>
      </c>
      <c r="P662" s="9">
        <v>0</v>
      </c>
      <c r="Q662" s="9">
        <v>0</v>
      </c>
    </row>
    <row r="663" spans="1:17" x14ac:dyDescent="0.25">
      <c r="A663" s="5">
        <v>33</v>
      </c>
      <c r="B663" s="7" t="s">
        <v>1977</v>
      </c>
      <c r="C663" s="9">
        <v>0</v>
      </c>
      <c r="D663" s="9">
        <v>0</v>
      </c>
      <c r="E663" s="9">
        <v>7525193</v>
      </c>
      <c r="F663" s="9">
        <v>0</v>
      </c>
      <c r="G663" s="9">
        <v>7525193</v>
      </c>
      <c r="H663" s="9">
        <v>0</v>
      </c>
      <c r="I663" s="17">
        <v>0</v>
      </c>
      <c r="J663" s="7" t="s">
        <v>45</v>
      </c>
      <c r="K663" s="7" t="s">
        <v>1978</v>
      </c>
      <c r="L663" s="7" t="s">
        <v>1911</v>
      </c>
      <c r="M663" s="5">
        <v>0</v>
      </c>
      <c r="N663" s="7"/>
      <c r="O663" s="5">
        <v>0</v>
      </c>
      <c r="P663" s="9">
        <v>0</v>
      </c>
      <c r="Q663" s="9">
        <v>0</v>
      </c>
    </row>
    <row r="664" spans="1:17" x14ac:dyDescent="0.25">
      <c r="A664" s="5">
        <v>33</v>
      </c>
      <c r="B664" s="7" t="s">
        <v>1979</v>
      </c>
      <c r="C664" s="9">
        <v>0</v>
      </c>
      <c r="D664" s="9">
        <v>0</v>
      </c>
      <c r="E664" s="9">
        <v>0</v>
      </c>
      <c r="F664" s="9">
        <v>351110</v>
      </c>
      <c r="G664" s="9">
        <v>351110</v>
      </c>
      <c r="H664" s="9">
        <v>0</v>
      </c>
      <c r="I664" s="17">
        <v>0</v>
      </c>
      <c r="J664" s="7" t="s">
        <v>45</v>
      </c>
      <c r="K664" s="7" t="s">
        <v>1958</v>
      </c>
      <c r="L664" s="7" t="s">
        <v>1956</v>
      </c>
      <c r="M664" s="5">
        <v>0</v>
      </c>
      <c r="N664" s="7"/>
      <c r="O664" s="5">
        <v>0</v>
      </c>
      <c r="P664" s="9">
        <v>0</v>
      </c>
      <c r="Q664" s="9">
        <v>0</v>
      </c>
    </row>
    <row r="665" spans="1:17" x14ac:dyDescent="0.25">
      <c r="A665" s="5">
        <v>33</v>
      </c>
      <c r="B665" s="7" t="s">
        <v>1980</v>
      </c>
      <c r="C665" s="9">
        <v>0</v>
      </c>
      <c r="D665" s="9">
        <v>0</v>
      </c>
      <c r="E665" s="9">
        <v>717396538</v>
      </c>
      <c r="F665" s="9">
        <v>0</v>
      </c>
      <c r="G665" s="9">
        <v>717396538</v>
      </c>
      <c r="H665" s="9">
        <v>0</v>
      </c>
      <c r="I665" s="17">
        <v>0</v>
      </c>
      <c r="J665" s="7" t="s">
        <v>46</v>
      </c>
      <c r="K665" s="7" t="s">
        <v>1981</v>
      </c>
      <c r="L665" s="7" t="s">
        <v>1982</v>
      </c>
      <c r="M665" s="5">
        <v>0</v>
      </c>
      <c r="N665" s="7"/>
      <c r="O665" s="5">
        <v>0</v>
      </c>
      <c r="P665" s="9">
        <v>0</v>
      </c>
      <c r="Q665" s="9">
        <v>0</v>
      </c>
    </row>
    <row r="666" spans="1:17" x14ac:dyDescent="0.25">
      <c r="A666" s="5">
        <v>33</v>
      </c>
      <c r="B666" s="7" t="s">
        <v>1983</v>
      </c>
      <c r="C666" s="9">
        <v>0</v>
      </c>
      <c r="D666" s="9">
        <v>0</v>
      </c>
      <c r="E666" s="9">
        <v>500000</v>
      </c>
      <c r="F666" s="9">
        <v>0</v>
      </c>
      <c r="G666" s="9">
        <v>500000</v>
      </c>
      <c r="H666" s="9">
        <v>0</v>
      </c>
      <c r="I666" s="17">
        <v>0</v>
      </c>
      <c r="J666" s="7" t="s">
        <v>1984</v>
      </c>
      <c r="K666" s="7" t="s">
        <v>1916</v>
      </c>
      <c r="L666" s="7" t="s">
        <v>1985</v>
      </c>
      <c r="M666" s="5">
        <v>0</v>
      </c>
      <c r="N666" s="7"/>
      <c r="O666" s="5">
        <v>0</v>
      </c>
      <c r="P666" s="9">
        <v>0</v>
      </c>
      <c r="Q666" s="9">
        <v>0</v>
      </c>
    </row>
    <row r="667" spans="1:17" x14ac:dyDescent="0.25">
      <c r="A667" s="5">
        <v>33</v>
      </c>
      <c r="B667" s="7" t="s">
        <v>1986</v>
      </c>
      <c r="C667" s="9">
        <v>0</v>
      </c>
      <c r="D667" s="9">
        <v>0</v>
      </c>
      <c r="E667" s="9">
        <v>680738</v>
      </c>
      <c r="F667" s="9">
        <v>0</v>
      </c>
      <c r="G667" s="9">
        <v>680738</v>
      </c>
      <c r="H667" s="9">
        <v>0</v>
      </c>
      <c r="I667" s="17">
        <v>0</v>
      </c>
      <c r="J667" s="7" t="s">
        <v>45</v>
      </c>
      <c r="K667" s="7" t="s">
        <v>1864</v>
      </c>
      <c r="L667" s="7" t="s">
        <v>1987</v>
      </c>
      <c r="M667" s="5">
        <v>0</v>
      </c>
      <c r="N667" s="7"/>
      <c r="O667" s="5">
        <v>0</v>
      </c>
      <c r="P667" s="9">
        <v>0</v>
      </c>
      <c r="Q667" s="9">
        <v>0</v>
      </c>
    </row>
    <row r="668" spans="1:17" x14ac:dyDescent="0.25">
      <c r="A668" s="5">
        <v>33</v>
      </c>
      <c r="B668" s="7" t="s">
        <v>1988</v>
      </c>
      <c r="C668" s="9">
        <v>0</v>
      </c>
      <c r="D668" s="9">
        <v>0</v>
      </c>
      <c r="E668" s="9">
        <v>420000</v>
      </c>
      <c r="F668" s="9">
        <v>0</v>
      </c>
      <c r="G668" s="9">
        <v>420000</v>
      </c>
      <c r="H668" s="9">
        <v>0</v>
      </c>
      <c r="I668" s="17">
        <v>0</v>
      </c>
      <c r="J668" s="7" t="s">
        <v>1984</v>
      </c>
      <c r="K668" s="7" t="s">
        <v>1989</v>
      </c>
      <c r="L668" s="7" t="s">
        <v>1990</v>
      </c>
      <c r="M668" s="5">
        <v>0</v>
      </c>
      <c r="N668" s="7"/>
      <c r="O668" s="5">
        <v>0</v>
      </c>
      <c r="P668" s="9">
        <v>0</v>
      </c>
      <c r="Q668" s="9">
        <v>0</v>
      </c>
    </row>
    <row r="669" spans="1:17" x14ac:dyDescent="0.25">
      <c r="A669" s="5">
        <v>33</v>
      </c>
      <c r="B669" s="7" t="s">
        <v>1991</v>
      </c>
      <c r="C669" s="9">
        <v>0</v>
      </c>
      <c r="D669" s="9">
        <v>0</v>
      </c>
      <c r="E669" s="9">
        <v>9466808</v>
      </c>
      <c r="F669" s="9">
        <v>0</v>
      </c>
      <c r="G669" s="9">
        <v>9466808</v>
      </c>
      <c r="H669" s="9">
        <v>0</v>
      </c>
      <c r="I669" s="17">
        <v>0</v>
      </c>
      <c r="J669" s="7" t="s">
        <v>45</v>
      </c>
      <c r="K669" s="7" t="s">
        <v>1992</v>
      </c>
      <c r="L669" s="7" t="s">
        <v>1993</v>
      </c>
      <c r="M669" s="5">
        <v>0</v>
      </c>
      <c r="N669" s="7"/>
      <c r="O669" s="5">
        <v>0</v>
      </c>
      <c r="P669" s="9">
        <v>0</v>
      </c>
      <c r="Q669" s="9">
        <v>0</v>
      </c>
    </row>
    <row r="670" spans="1:17" x14ac:dyDescent="0.25">
      <c r="A670" s="5">
        <v>33</v>
      </c>
      <c r="B670" s="7" t="s">
        <v>1994</v>
      </c>
      <c r="C670" s="9">
        <v>0</v>
      </c>
      <c r="D670" s="9">
        <v>0</v>
      </c>
      <c r="E670" s="9">
        <v>50000</v>
      </c>
      <c r="F670" s="9">
        <v>0</v>
      </c>
      <c r="G670" s="9">
        <v>50000</v>
      </c>
      <c r="H670" s="9">
        <v>0</v>
      </c>
      <c r="I670" s="17">
        <v>0</v>
      </c>
      <c r="J670" s="7" t="s">
        <v>45</v>
      </c>
      <c r="K670" s="7" t="s">
        <v>1992</v>
      </c>
      <c r="L670" s="7" t="s">
        <v>1993</v>
      </c>
      <c r="M670" s="5">
        <v>0</v>
      </c>
      <c r="N670" s="7"/>
      <c r="O670" s="5">
        <v>0</v>
      </c>
      <c r="P670" s="9">
        <v>0</v>
      </c>
      <c r="Q670" s="9">
        <v>0</v>
      </c>
    </row>
    <row r="671" spans="1:17" x14ac:dyDescent="0.25">
      <c r="A671" s="5">
        <v>33</v>
      </c>
      <c r="B671" s="7" t="s">
        <v>1995</v>
      </c>
      <c r="C671" s="9">
        <v>0</v>
      </c>
      <c r="D671" s="9">
        <v>0</v>
      </c>
      <c r="E671" s="9">
        <v>700000</v>
      </c>
      <c r="F671" s="9">
        <v>0</v>
      </c>
      <c r="G671" s="9">
        <v>700000</v>
      </c>
      <c r="H671" s="9">
        <v>0</v>
      </c>
      <c r="I671" s="17">
        <v>0</v>
      </c>
      <c r="J671" s="7" t="s">
        <v>45</v>
      </c>
      <c r="K671" s="7" t="s">
        <v>1978</v>
      </c>
      <c r="L671" s="7" t="s">
        <v>1911</v>
      </c>
      <c r="M671" s="5">
        <v>0</v>
      </c>
      <c r="N671" s="7"/>
      <c r="O671" s="5">
        <v>0</v>
      </c>
      <c r="P671" s="9">
        <v>0</v>
      </c>
      <c r="Q671" s="9">
        <v>0</v>
      </c>
    </row>
    <row r="672" spans="1:17" x14ac:dyDescent="0.25">
      <c r="A672" s="5">
        <v>33</v>
      </c>
      <c r="B672" s="7" t="s">
        <v>1996</v>
      </c>
      <c r="C672" s="9">
        <v>0</v>
      </c>
      <c r="D672" s="9">
        <v>310955</v>
      </c>
      <c r="E672" s="9">
        <v>0</v>
      </c>
      <c r="F672" s="9">
        <v>0</v>
      </c>
      <c r="G672" s="9">
        <v>310955</v>
      </c>
      <c r="H672" s="9">
        <v>226997.15193269434</v>
      </c>
      <c r="I672" s="17">
        <v>0.73000000621535055</v>
      </c>
      <c r="J672" s="7" t="s">
        <v>45</v>
      </c>
      <c r="K672" s="7" t="s">
        <v>1916</v>
      </c>
      <c r="L672" s="7" t="s">
        <v>1997</v>
      </c>
      <c r="M672" s="5">
        <v>0</v>
      </c>
      <c r="N672" s="7"/>
      <c r="O672" s="5">
        <v>0</v>
      </c>
      <c r="P672" s="9">
        <v>0</v>
      </c>
      <c r="Q672" s="9">
        <v>0</v>
      </c>
    </row>
    <row r="673" spans="1:17" x14ac:dyDescent="0.25">
      <c r="A673" s="5">
        <v>33</v>
      </c>
      <c r="B673" s="7" t="s">
        <v>1998</v>
      </c>
      <c r="C673" s="9">
        <v>0</v>
      </c>
      <c r="D673" s="9">
        <v>1369387</v>
      </c>
      <c r="E673" s="9">
        <v>0</v>
      </c>
      <c r="F673" s="9">
        <v>0</v>
      </c>
      <c r="G673" s="9">
        <v>1369387</v>
      </c>
      <c r="H673" s="9">
        <v>999652.51851122023</v>
      </c>
      <c r="I673" s="17">
        <v>0.73000000621535055</v>
      </c>
      <c r="J673" s="7" t="s">
        <v>45</v>
      </c>
      <c r="K673" s="7" t="s">
        <v>1864</v>
      </c>
      <c r="L673" s="7" t="s">
        <v>1999</v>
      </c>
      <c r="M673" s="5">
        <v>0</v>
      </c>
      <c r="N673" s="7"/>
      <c r="O673" s="5">
        <v>0</v>
      </c>
      <c r="P673" s="9">
        <v>0</v>
      </c>
      <c r="Q673" s="9">
        <v>0</v>
      </c>
    </row>
    <row r="674" spans="1:17" x14ac:dyDescent="0.25">
      <c r="A674" s="5">
        <v>33</v>
      </c>
      <c r="B674" s="7" t="s">
        <v>2000</v>
      </c>
      <c r="C674" s="9">
        <v>0</v>
      </c>
      <c r="D674" s="9">
        <v>1948249</v>
      </c>
      <c r="E674" s="9">
        <v>974353</v>
      </c>
      <c r="F674" s="9">
        <v>0</v>
      </c>
      <c r="G674" s="9">
        <v>2922602</v>
      </c>
      <c r="H674" s="9">
        <v>2133499.478164996</v>
      </c>
      <c r="I674" s="17">
        <v>0.73000000621535055</v>
      </c>
      <c r="J674" s="7" t="s">
        <v>45</v>
      </c>
      <c r="K674" s="7" t="s">
        <v>1864</v>
      </c>
      <c r="L674" s="7" t="s">
        <v>2001</v>
      </c>
      <c r="M674" s="5">
        <v>0</v>
      </c>
      <c r="N674" s="7"/>
      <c r="O674" s="5">
        <v>0</v>
      </c>
      <c r="P674" s="9">
        <v>0</v>
      </c>
      <c r="Q674" s="9">
        <v>0</v>
      </c>
    </row>
    <row r="675" spans="1:17" x14ac:dyDescent="0.25">
      <c r="A675" s="5">
        <v>33</v>
      </c>
      <c r="B675" s="7" t="s">
        <v>2002</v>
      </c>
      <c r="C675" s="9">
        <v>0</v>
      </c>
      <c r="D675" s="9">
        <v>0</v>
      </c>
      <c r="E675" s="9">
        <v>8728271</v>
      </c>
      <c r="F675" s="9">
        <v>2016742</v>
      </c>
      <c r="G675" s="9">
        <v>10745013</v>
      </c>
      <c r="H675" s="9">
        <v>7843859.5567840226</v>
      </c>
      <c r="I675" s="17">
        <v>0.73000000621535055</v>
      </c>
      <c r="J675" s="7" t="s">
        <v>45</v>
      </c>
      <c r="K675" s="7" t="s">
        <v>2003</v>
      </c>
      <c r="L675" s="7" t="s">
        <v>2004</v>
      </c>
      <c r="M675" s="5">
        <v>0</v>
      </c>
      <c r="N675" s="7"/>
      <c r="O675" s="5">
        <v>0</v>
      </c>
      <c r="P675" s="9">
        <v>0</v>
      </c>
      <c r="Q675" s="9">
        <v>0</v>
      </c>
    </row>
    <row r="676" spans="1:17" x14ac:dyDescent="0.25">
      <c r="A676" s="5">
        <v>33</v>
      </c>
      <c r="B676" s="7" t="s">
        <v>2005</v>
      </c>
      <c r="C676" s="9">
        <v>0</v>
      </c>
      <c r="D676" s="9">
        <v>0</v>
      </c>
      <c r="E676" s="9">
        <v>70000</v>
      </c>
      <c r="F676" s="9">
        <v>0</v>
      </c>
      <c r="G676" s="9">
        <v>70000</v>
      </c>
      <c r="H676" s="9">
        <v>51100.000435074537</v>
      </c>
      <c r="I676" s="17">
        <v>0.73000000621535055</v>
      </c>
      <c r="J676" s="7" t="s">
        <v>45</v>
      </c>
      <c r="K676" s="7" t="s">
        <v>1903</v>
      </c>
      <c r="L676" s="7" t="s">
        <v>2006</v>
      </c>
      <c r="M676" s="5">
        <v>0</v>
      </c>
      <c r="N676" s="7"/>
      <c r="O676" s="5">
        <v>0</v>
      </c>
      <c r="P676" s="9">
        <v>0</v>
      </c>
      <c r="Q676" s="9">
        <v>0</v>
      </c>
    </row>
    <row r="677" spans="1:17" x14ac:dyDescent="0.25">
      <c r="A677" s="5">
        <v>33</v>
      </c>
      <c r="B677" s="7" t="s">
        <v>2007</v>
      </c>
      <c r="C677" s="9">
        <v>0</v>
      </c>
      <c r="D677" s="9">
        <v>0</v>
      </c>
      <c r="E677" s="9">
        <v>93666453</v>
      </c>
      <c r="F677" s="9">
        <v>0</v>
      </c>
      <c r="G677" s="9">
        <v>93666453</v>
      </c>
      <c r="H677" s="9">
        <v>68376511.272169843</v>
      </c>
      <c r="I677" s="17">
        <v>0.73000000621535055</v>
      </c>
      <c r="J677" s="7" t="s">
        <v>45</v>
      </c>
      <c r="K677" s="7" t="s">
        <v>1903</v>
      </c>
      <c r="L677" s="7" t="s">
        <v>2008</v>
      </c>
      <c r="M677" s="5">
        <v>0</v>
      </c>
      <c r="N677" s="7"/>
      <c r="O677" s="5">
        <v>0</v>
      </c>
      <c r="P677" s="9">
        <v>0</v>
      </c>
      <c r="Q677" s="9">
        <v>0</v>
      </c>
    </row>
    <row r="678" spans="1:17" x14ac:dyDescent="0.25">
      <c r="A678" s="5">
        <v>33</v>
      </c>
      <c r="B678" s="7" t="s">
        <v>2009</v>
      </c>
      <c r="C678" s="9">
        <v>0</v>
      </c>
      <c r="D678" s="9">
        <v>0</v>
      </c>
      <c r="E678" s="9">
        <v>26800388</v>
      </c>
      <c r="F678" s="9">
        <v>0</v>
      </c>
      <c r="G678" s="9">
        <v>26800388</v>
      </c>
      <c r="H678" s="9">
        <v>19564283.406573806</v>
      </c>
      <c r="I678" s="17">
        <v>0.73000000621535055</v>
      </c>
      <c r="J678" s="7" t="s">
        <v>45</v>
      </c>
      <c r="K678" s="7" t="s">
        <v>1992</v>
      </c>
      <c r="L678" s="7" t="s">
        <v>2010</v>
      </c>
      <c r="M678" s="5">
        <v>0</v>
      </c>
      <c r="N678" s="7"/>
      <c r="O678" s="5">
        <v>0</v>
      </c>
      <c r="P678" s="9">
        <v>0</v>
      </c>
      <c r="Q678" s="9">
        <v>0</v>
      </c>
    </row>
    <row r="679" spans="1:17" x14ac:dyDescent="0.25">
      <c r="A679" s="5">
        <v>33</v>
      </c>
      <c r="B679" s="7" t="s">
        <v>2011</v>
      </c>
      <c r="C679" s="9">
        <v>0</v>
      </c>
      <c r="D679" s="9">
        <v>0</v>
      </c>
      <c r="E679" s="9">
        <v>24945668</v>
      </c>
      <c r="F679" s="9">
        <v>0</v>
      </c>
      <c r="G679" s="9">
        <v>24945668</v>
      </c>
      <c r="H679" s="9">
        <v>18210337.795046072</v>
      </c>
      <c r="I679" s="17">
        <v>0.73000000621535055</v>
      </c>
      <c r="J679" s="7" t="s">
        <v>45</v>
      </c>
      <c r="K679" s="7" t="s">
        <v>1992</v>
      </c>
      <c r="L679" s="7" t="s">
        <v>2012</v>
      </c>
      <c r="M679" s="5">
        <v>0</v>
      </c>
      <c r="N679" s="7"/>
      <c r="O679" s="5">
        <v>0</v>
      </c>
      <c r="P679" s="9">
        <v>0</v>
      </c>
      <c r="Q679" s="9">
        <v>0</v>
      </c>
    </row>
    <row r="680" spans="1:17" x14ac:dyDescent="0.25">
      <c r="A680" s="5">
        <v>33</v>
      </c>
      <c r="B680" s="7" t="s">
        <v>2013</v>
      </c>
      <c r="C680" s="9">
        <v>0</v>
      </c>
      <c r="D680" s="9">
        <v>0</v>
      </c>
      <c r="E680" s="9">
        <v>1597770</v>
      </c>
      <c r="F680" s="9">
        <v>0</v>
      </c>
      <c r="G680" s="9">
        <v>1597770</v>
      </c>
      <c r="H680" s="9">
        <v>1166372.1099307006</v>
      </c>
      <c r="I680" s="17">
        <v>0.73000000621535055</v>
      </c>
      <c r="J680" s="7" t="s">
        <v>45</v>
      </c>
      <c r="K680" s="7" t="s">
        <v>1992</v>
      </c>
      <c r="L680" s="7" t="s">
        <v>2014</v>
      </c>
      <c r="M680" s="5">
        <v>0</v>
      </c>
      <c r="N680" s="7"/>
      <c r="O680" s="5">
        <v>0</v>
      </c>
      <c r="P680" s="9">
        <v>0</v>
      </c>
      <c r="Q680" s="9">
        <v>0</v>
      </c>
    </row>
    <row r="681" spans="1:17" x14ac:dyDescent="0.25">
      <c r="A681" s="5">
        <v>33</v>
      </c>
      <c r="B681" s="7" t="s">
        <v>2015</v>
      </c>
      <c r="C681" s="9">
        <v>0</v>
      </c>
      <c r="D681" s="9">
        <v>0</v>
      </c>
      <c r="E681" s="9">
        <v>5000</v>
      </c>
      <c r="F681" s="9">
        <v>0</v>
      </c>
      <c r="G681" s="9">
        <v>5000</v>
      </c>
      <c r="H681" s="9">
        <v>3650.0000310767527</v>
      </c>
      <c r="I681" s="17">
        <v>0.73000000621535055</v>
      </c>
      <c r="J681" s="7" t="s">
        <v>45</v>
      </c>
      <c r="K681" s="7" t="s">
        <v>2016</v>
      </c>
      <c r="L681" s="7" t="s">
        <v>2017</v>
      </c>
      <c r="M681" s="5">
        <v>0</v>
      </c>
      <c r="N681" s="7"/>
      <c r="O681" s="5">
        <v>0</v>
      </c>
      <c r="P681" s="9">
        <v>0</v>
      </c>
      <c r="Q681" s="9">
        <v>0</v>
      </c>
    </row>
    <row r="682" spans="1:17" x14ac:dyDescent="0.25">
      <c r="A682" s="5">
        <v>33</v>
      </c>
      <c r="B682" s="7" t="s">
        <v>2018</v>
      </c>
      <c r="C682" s="9">
        <v>0</v>
      </c>
      <c r="D682" s="9">
        <v>0</v>
      </c>
      <c r="E682" s="9">
        <v>1358651</v>
      </c>
      <c r="F682" s="9">
        <v>0</v>
      </c>
      <c r="G682" s="9">
        <v>1358651</v>
      </c>
      <c r="H682" s="9">
        <v>991815.23844449222</v>
      </c>
      <c r="I682" s="17">
        <v>0.73000000621535055</v>
      </c>
      <c r="J682" s="7" t="s">
        <v>45</v>
      </c>
      <c r="K682" s="7" t="s">
        <v>2016</v>
      </c>
      <c r="L682" s="7" t="s">
        <v>2019</v>
      </c>
      <c r="M682" s="5">
        <v>0</v>
      </c>
      <c r="N682" s="7"/>
      <c r="O682" s="5">
        <v>0</v>
      </c>
      <c r="P682" s="9">
        <v>0</v>
      </c>
      <c r="Q682" s="9">
        <v>0</v>
      </c>
    </row>
    <row r="683" spans="1:17" x14ac:dyDescent="0.25">
      <c r="A683" s="5">
        <v>33</v>
      </c>
      <c r="B683" s="7" t="s">
        <v>2020</v>
      </c>
      <c r="C683" s="9">
        <v>0</v>
      </c>
      <c r="D683" s="9">
        <v>0</v>
      </c>
      <c r="E683" s="9">
        <v>16652886</v>
      </c>
      <c r="F683" s="9">
        <v>0</v>
      </c>
      <c r="G683" s="9">
        <v>16652886</v>
      </c>
      <c r="H683" s="9">
        <v>12156606.883503525</v>
      </c>
      <c r="I683" s="17">
        <v>0.73000000621535055</v>
      </c>
      <c r="J683" s="7" t="s">
        <v>45</v>
      </c>
      <c r="K683" s="7" t="s">
        <v>1992</v>
      </c>
      <c r="L683" s="7" t="s">
        <v>2021</v>
      </c>
      <c r="M683" s="5">
        <v>0</v>
      </c>
      <c r="N683" s="7"/>
      <c r="O683" s="5">
        <v>0</v>
      </c>
      <c r="P683" s="9">
        <v>0</v>
      </c>
      <c r="Q683" s="9">
        <v>0</v>
      </c>
    </row>
    <row r="684" spans="1:17" x14ac:dyDescent="0.25">
      <c r="A684" s="5">
        <v>33</v>
      </c>
      <c r="B684" s="7" t="s">
        <v>2022</v>
      </c>
      <c r="C684" s="9">
        <v>0</v>
      </c>
      <c r="D684" s="9">
        <v>0</v>
      </c>
      <c r="E684" s="9">
        <v>269045</v>
      </c>
      <c r="F684" s="9">
        <v>0</v>
      </c>
      <c r="G684" s="9">
        <v>269045</v>
      </c>
      <c r="H684" s="9">
        <v>196402.85167220898</v>
      </c>
      <c r="I684" s="17">
        <v>0.73000000621535055</v>
      </c>
      <c r="J684" s="7" t="s">
        <v>45</v>
      </c>
      <c r="K684" s="7" t="s">
        <v>1932</v>
      </c>
      <c r="L684" s="7" t="s">
        <v>2023</v>
      </c>
      <c r="M684" s="5">
        <v>0</v>
      </c>
      <c r="N684" s="7"/>
      <c r="O684" s="5">
        <v>0</v>
      </c>
      <c r="P684" s="9">
        <v>0</v>
      </c>
      <c r="Q684" s="9">
        <v>0</v>
      </c>
    </row>
    <row r="685" spans="1:17" x14ac:dyDescent="0.25">
      <c r="A685" s="5">
        <v>33</v>
      </c>
      <c r="B685" s="7" t="s">
        <v>2024</v>
      </c>
      <c r="C685" s="9">
        <v>0</v>
      </c>
      <c r="D685" s="9">
        <v>0</v>
      </c>
      <c r="E685" s="9">
        <v>781</v>
      </c>
      <c r="F685" s="9">
        <v>0</v>
      </c>
      <c r="G685" s="9">
        <v>781</v>
      </c>
      <c r="H685" s="9">
        <v>570.13000485418877</v>
      </c>
      <c r="I685" s="17">
        <v>0.73000000621535055</v>
      </c>
      <c r="J685" s="7" t="s">
        <v>45</v>
      </c>
      <c r="K685" s="7" t="s">
        <v>2025</v>
      </c>
      <c r="L685" s="7" t="s">
        <v>2026</v>
      </c>
      <c r="M685" s="5">
        <v>0</v>
      </c>
      <c r="N685" s="7"/>
      <c r="O685" s="5">
        <v>0</v>
      </c>
      <c r="P685" s="9">
        <v>0</v>
      </c>
      <c r="Q685" s="9">
        <v>0</v>
      </c>
    </row>
    <row r="686" spans="1:17" x14ac:dyDescent="0.25">
      <c r="A686" s="5">
        <v>33</v>
      </c>
      <c r="B686" s="7" t="s">
        <v>2027</v>
      </c>
      <c r="C686" s="9">
        <v>0</v>
      </c>
      <c r="D686" s="9">
        <v>0</v>
      </c>
      <c r="E686" s="9">
        <v>39955</v>
      </c>
      <c r="F686" s="9">
        <v>0</v>
      </c>
      <c r="G686" s="9">
        <v>39955</v>
      </c>
      <c r="H686" s="9">
        <v>29167.150248334332</v>
      </c>
      <c r="I686" s="17">
        <v>0.73000000621535055</v>
      </c>
      <c r="J686" s="7" t="s">
        <v>45</v>
      </c>
      <c r="K686" s="7" t="s">
        <v>1932</v>
      </c>
      <c r="L686" s="7" t="s">
        <v>2028</v>
      </c>
      <c r="M686" s="5">
        <v>0</v>
      </c>
      <c r="N686" s="7"/>
      <c r="O686" s="5">
        <v>0</v>
      </c>
      <c r="P686" s="9">
        <v>0</v>
      </c>
      <c r="Q686" s="9">
        <v>0</v>
      </c>
    </row>
    <row r="687" spans="1:17" x14ac:dyDescent="0.25">
      <c r="A687" s="5">
        <v>33</v>
      </c>
      <c r="B687" s="7" t="s">
        <v>2029</v>
      </c>
      <c r="C687" s="9">
        <v>0</v>
      </c>
      <c r="D687" s="9">
        <v>0</v>
      </c>
      <c r="E687" s="9">
        <v>28560</v>
      </c>
      <c r="F687" s="9">
        <v>0</v>
      </c>
      <c r="G687" s="9">
        <v>28560</v>
      </c>
      <c r="H687" s="9">
        <v>20848.800177510413</v>
      </c>
      <c r="I687" s="17">
        <v>0.73000000621535055</v>
      </c>
      <c r="J687" s="7" t="s">
        <v>45</v>
      </c>
      <c r="K687" s="7" t="s">
        <v>1932</v>
      </c>
      <c r="L687" s="7" t="s">
        <v>2030</v>
      </c>
      <c r="M687" s="5">
        <v>0</v>
      </c>
      <c r="N687" s="7"/>
      <c r="O687" s="5">
        <v>0</v>
      </c>
      <c r="P687" s="9">
        <v>0</v>
      </c>
      <c r="Q687" s="9">
        <v>0</v>
      </c>
    </row>
    <row r="688" spans="1:17" x14ac:dyDescent="0.25">
      <c r="A688" s="5">
        <v>33</v>
      </c>
      <c r="B688" s="7" t="s">
        <v>2031</v>
      </c>
      <c r="C688" s="9">
        <v>0</v>
      </c>
      <c r="D688" s="9">
        <v>0</v>
      </c>
      <c r="E688" s="9">
        <v>59624</v>
      </c>
      <c r="F688" s="9">
        <v>0</v>
      </c>
      <c r="G688" s="9">
        <v>59624</v>
      </c>
      <c r="H688" s="9">
        <v>43525.520370584061</v>
      </c>
      <c r="I688" s="17">
        <v>0.73000000621535055</v>
      </c>
      <c r="J688" s="7" t="s">
        <v>45</v>
      </c>
      <c r="K688" s="7" t="s">
        <v>2025</v>
      </c>
      <c r="L688" s="7" t="s">
        <v>2032</v>
      </c>
      <c r="M688" s="5">
        <v>0</v>
      </c>
      <c r="N688" s="7"/>
      <c r="O688" s="5">
        <v>0</v>
      </c>
      <c r="P688" s="9">
        <v>0</v>
      </c>
      <c r="Q688" s="9">
        <v>0</v>
      </c>
    </row>
    <row r="689" spans="1:17" x14ac:dyDescent="0.25">
      <c r="A689" s="5">
        <v>33</v>
      </c>
      <c r="B689" s="7" t="s">
        <v>2033</v>
      </c>
      <c r="C689" s="9">
        <v>0</v>
      </c>
      <c r="D689" s="9">
        <v>0</v>
      </c>
      <c r="E689" s="9">
        <v>14534</v>
      </c>
      <c r="F689" s="9">
        <v>0</v>
      </c>
      <c r="G689" s="9">
        <v>14534</v>
      </c>
      <c r="H689" s="9">
        <v>10609.820090333906</v>
      </c>
      <c r="I689" s="17">
        <v>0.73000000621535055</v>
      </c>
      <c r="J689" s="7" t="s">
        <v>45</v>
      </c>
      <c r="K689" s="7" t="s">
        <v>2025</v>
      </c>
      <c r="L689" s="7" t="s">
        <v>1933</v>
      </c>
      <c r="M689" s="5">
        <v>0</v>
      </c>
      <c r="N689" s="7"/>
      <c r="O689" s="5">
        <v>0</v>
      </c>
      <c r="P689" s="9">
        <v>0</v>
      </c>
      <c r="Q689" s="9">
        <v>0</v>
      </c>
    </row>
    <row r="690" spans="1:17" x14ac:dyDescent="0.25">
      <c r="A690" s="5">
        <v>33</v>
      </c>
      <c r="B690" s="7" t="s">
        <v>2034</v>
      </c>
      <c r="C690" s="9">
        <v>0</v>
      </c>
      <c r="D690" s="9">
        <v>0</v>
      </c>
      <c r="E690" s="9">
        <v>26570</v>
      </c>
      <c r="F690" s="9">
        <v>0</v>
      </c>
      <c r="G690" s="9">
        <v>26570</v>
      </c>
      <c r="H690" s="9">
        <v>19396.100165141863</v>
      </c>
      <c r="I690" s="17">
        <v>0.73000000621535055</v>
      </c>
      <c r="J690" s="7" t="s">
        <v>45</v>
      </c>
      <c r="K690" s="7" t="s">
        <v>1932</v>
      </c>
      <c r="L690" s="7" t="s">
        <v>2035</v>
      </c>
      <c r="M690" s="5">
        <v>0</v>
      </c>
      <c r="N690" s="7"/>
      <c r="O690" s="5">
        <v>0</v>
      </c>
      <c r="P690" s="9">
        <v>0</v>
      </c>
      <c r="Q690" s="9">
        <v>0</v>
      </c>
    </row>
    <row r="691" spans="1:17" x14ac:dyDescent="0.25">
      <c r="A691" s="5">
        <v>33</v>
      </c>
      <c r="B691" s="7" t="s">
        <v>2036</v>
      </c>
      <c r="C691" s="9">
        <v>0</v>
      </c>
      <c r="D691" s="9">
        <v>0</v>
      </c>
      <c r="E691" s="9">
        <v>38548788</v>
      </c>
      <c r="F691" s="9">
        <v>0</v>
      </c>
      <c r="G691" s="9">
        <v>38548788</v>
      </c>
      <c r="H691" s="9">
        <v>28140615.479594231</v>
      </c>
      <c r="I691" s="17">
        <v>0.73000000621535055</v>
      </c>
      <c r="J691" s="7" t="s">
        <v>45</v>
      </c>
      <c r="K691" s="7" t="s">
        <v>1882</v>
      </c>
      <c r="L691" s="7" t="s">
        <v>2037</v>
      </c>
      <c r="M691" s="5">
        <v>0</v>
      </c>
      <c r="N691" s="7"/>
      <c r="O691" s="5">
        <v>0</v>
      </c>
      <c r="P691" s="9">
        <v>0</v>
      </c>
      <c r="Q691" s="9">
        <v>0</v>
      </c>
    </row>
    <row r="692" spans="1:17" x14ac:dyDescent="0.25">
      <c r="A692" s="5">
        <v>33</v>
      </c>
      <c r="B692" s="7" t="s">
        <v>2038</v>
      </c>
      <c r="C692" s="9">
        <v>0</v>
      </c>
      <c r="D692" s="9">
        <v>0</v>
      </c>
      <c r="E692" s="9">
        <v>484394</v>
      </c>
      <c r="F692" s="9">
        <v>0</v>
      </c>
      <c r="G692" s="9">
        <v>484394</v>
      </c>
      <c r="H692" s="9">
        <v>353607.62301067851</v>
      </c>
      <c r="I692" s="17">
        <v>0.73000000621535055</v>
      </c>
      <c r="J692" s="7" t="s">
        <v>45</v>
      </c>
      <c r="K692" s="7" t="s">
        <v>1885</v>
      </c>
      <c r="L692" s="7" t="s">
        <v>2039</v>
      </c>
      <c r="M692" s="5">
        <v>0</v>
      </c>
      <c r="N692" s="7"/>
      <c r="O692" s="5">
        <v>0</v>
      </c>
      <c r="P692" s="9">
        <v>0</v>
      </c>
      <c r="Q692" s="9">
        <v>0</v>
      </c>
    </row>
    <row r="693" spans="1:17" x14ac:dyDescent="0.25">
      <c r="A693" s="5">
        <v>33</v>
      </c>
      <c r="B693" s="7" t="s">
        <v>2040</v>
      </c>
      <c r="C693" s="9">
        <v>0</v>
      </c>
      <c r="D693" s="9">
        <v>0</v>
      </c>
      <c r="E693" s="9">
        <v>4791</v>
      </c>
      <c r="F693" s="9">
        <v>0</v>
      </c>
      <c r="G693" s="9">
        <v>4791</v>
      </c>
      <c r="H693" s="9">
        <v>3497.4300297777445</v>
      </c>
      <c r="I693" s="17">
        <v>0.73000000621535055</v>
      </c>
      <c r="J693" s="7" t="s">
        <v>45</v>
      </c>
      <c r="K693" s="7" t="s">
        <v>1885</v>
      </c>
      <c r="L693" s="7" t="s">
        <v>2041</v>
      </c>
      <c r="M693" s="5">
        <v>0</v>
      </c>
      <c r="N693" s="7"/>
      <c r="O693" s="5">
        <v>0</v>
      </c>
      <c r="P693" s="9">
        <v>0</v>
      </c>
      <c r="Q693" s="9">
        <v>0</v>
      </c>
    </row>
    <row r="694" spans="1:17" x14ac:dyDescent="0.25">
      <c r="A694" s="5">
        <v>33</v>
      </c>
      <c r="B694" s="7" t="s">
        <v>2042</v>
      </c>
      <c r="C694" s="9">
        <v>0</v>
      </c>
      <c r="D694" s="9">
        <v>0</v>
      </c>
      <c r="E694" s="9">
        <v>2353770</v>
      </c>
      <c r="F694" s="9">
        <v>0</v>
      </c>
      <c r="G694" s="9">
        <v>2353770</v>
      </c>
      <c r="H694" s="9">
        <v>1718252.1146295057</v>
      </c>
      <c r="I694" s="17">
        <v>0.73000000621535055</v>
      </c>
      <c r="J694" s="7" t="s">
        <v>45</v>
      </c>
      <c r="K694" s="7" t="s">
        <v>1913</v>
      </c>
      <c r="L694" s="7" t="s">
        <v>2043</v>
      </c>
      <c r="M694" s="5">
        <v>0</v>
      </c>
      <c r="N694" s="7"/>
      <c r="O694" s="5">
        <v>0</v>
      </c>
      <c r="P694" s="9">
        <v>0</v>
      </c>
      <c r="Q694" s="9">
        <v>0</v>
      </c>
    </row>
    <row r="695" spans="1:17" x14ac:dyDescent="0.25">
      <c r="A695" s="5">
        <v>33</v>
      </c>
      <c r="B695" s="7" t="s">
        <v>2044</v>
      </c>
      <c r="C695" s="9">
        <v>0</v>
      </c>
      <c r="D695" s="9">
        <v>0</v>
      </c>
      <c r="E695" s="9">
        <v>8314361</v>
      </c>
      <c r="F695" s="9">
        <v>0</v>
      </c>
      <c r="G695" s="9">
        <v>8314361</v>
      </c>
      <c r="H695" s="9">
        <v>6069483.5816766685</v>
      </c>
      <c r="I695" s="17">
        <v>0.73000000621535055</v>
      </c>
      <c r="J695" s="7" t="s">
        <v>45</v>
      </c>
      <c r="K695" s="7" t="s">
        <v>1913</v>
      </c>
      <c r="L695" s="7" t="s">
        <v>2045</v>
      </c>
      <c r="M695" s="5">
        <v>0</v>
      </c>
      <c r="N695" s="7"/>
      <c r="O695" s="5">
        <v>0</v>
      </c>
      <c r="P695" s="9">
        <v>0</v>
      </c>
      <c r="Q695" s="9">
        <v>0</v>
      </c>
    </row>
    <row r="696" spans="1:17" x14ac:dyDescent="0.25">
      <c r="A696" s="5">
        <v>33</v>
      </c>
      <c r="B696" s="7" t="s">
        <v>2046</v>
      </c>
      <c r="C696" s="9">
        <v>0</v>
      </c>
      <c r="D696" s="9">
        <v>0</v>
      </c>
      <c r="E696" s="9">
        <v>3728329</v>
      </c>
      <c r="F696" s="9">
        <v>0</v>
      </c>
      <c r="G696" s="9">
        <v>3728329</v>
      </c>
      <c r="H696" s="9">
        <v>2721680.1931728716</v>
      </c>
      <c r="I696" s="17">
        <v>0.73000000621535055</v>
      </c>
      <c r="J696" s="7" t="s">
        <v>45</v>
      </c>
      <c r="K696" s="7" t="s">
        <v>1913</v>
      </c>
      <c r="L696" s="7" t="s">
        <v>2047</v>
      </c>
      <c r="M696" s="5">
        <v>0</v>
      </c>
      <c r="N696" s="7"/>
      <c r="O696" s="5">
        <v>0</v>
      </c>
      <c r="P696" s="9">
        <v>0</v>
      </c>
      <c r="Q696" s="9">
        <v>0</v>
      </c>
    </row>
    <row r="697" spans="1:17" x14ac:dyDescent="0.25">
      <c r="A697" s="5">
        <v>33</v>
      </c>
      <c r="B697" s="7" t="s">
        <v>2048</v>
      </c>
      <c r="C697" s="9">
        <v>0</v>
      </c>
      <c r="D697" s="9">
        <v>0</v>
      </c>
      <c r="E697" s="9">
        <v>18788691</v>
      </c>
      <c r="F697" s="9">
        <v>5205618</v>
      </c>
      <c r="G697" s="9">
        <v>23994309</v>
      </c>
      <c r="H697" s="9">
        <v>17515845.719133042</v>
      </c>
      <c r="I697" s="17">
        <v>0.73000000621535055</v>
      </c>
      <c r="J697" s="7" t="s">
        <v>45</v>
      </c>
      <c r="K697" s="7" t="s">
        <v>2049</v>
      </c>
      <c r="L697" s="7" t="s">
        <v>2050</v>
      </c>
      <c r="M697" s="5">
        <v>0</v>
      </c>
      <c r="N697" s="7"/>
      <c r="O697" s="5">
        <v>0</v>
      </c>
      <c r="P697" s="9">
        <v>0</v>
      </c>
      <c r="Q697" s="9">
        <v>0</v>
      </c>
    </row>
    <row r="698" spans="1:17" x14ac:dyDescent="0.25">
      <c r="A698" s="5">
        <v>33</v>
      </c>
      <c r="B698" s="7" t="s">
        <v>2051</v>
      </c>
      <c r="C698" s="9">
        <v>0</v>
      </c>
      <c r="D698" s="9">
        <v>0</v>
      </c>
      <c r="E698" s="9">
        <v>3180298</v>
      </c>
      <c r="F698" s="9">
        <v>1599950</v>
      </c>
      <c r="G698" s="9">
        <v>4780248</v>
      </c>
      <c r="H698" s="9">
        <v>3489581.0697109168</v>
      </c>
      <c r="I698" s="17">
        <v>0.73000000621535055</v>
      </c>
      <c r="J698" s="7" t="s">
        <v>45</v>
      </c>
      <c r="K698" s="7" t="s">
        <v>1913</v>
      </c>
      <c r="L698" s="7" t="s">
        <v>2052</v>
      </c>
      <c r="M698" s="5">
        <v>0</v>
      </c>
      <c r="N698" s="7"/>
      <c r="O698" s="5">
        <v>0</v>
      </c>
      <c r="P698" s="9">
        <v>0</v>
      </c>
      <c r="Q698" s="9">
        <v>0</v>
      </c>
    </row>
    <row r="699" spans="1:17" x14ac:dyDescent="0.25">
      <c r="A699" s="5">
        <v>33</v>
      </c>
      <c r="B699" s="7" t="s">
        <v>2053</v>
      </c>
      <c r="C699" s="9">
        <v>0</v>
      </c>
      <c r="D699" s="9">
        <v>0</v>
      </c>
      <c r="E699" s="9">
        <v>0</v>
      </c>
      <c r="F699" s="9">
        <v>770000</v>
      </c>
      <c r="G699" s="9">
        <v>770000</v>
      </c>
      <c r="H699" s="9">
        <v>562100.00478581991</v>
      </c>
      <c r="I699" s="17">
        <v>0.73000000621535055</v>
      </c>
      <c r="J699" s="7" t="s">
        <v>45</v>
      </c>
      <c r="K699" s="7" t="s">
        <v>1992</v>
      </c>
      <c r="L699" s="7" t="s">
        <v>2054</v>
      </c>
      <c r="M699" s="5">
        <v>0</v>
      </c>
      <c r="N699" s="7"/>
      <c r="O699" s="5">
        <v>0</v>
      </c>
      <c r="P699" s="9">
        <v>0</v>
      </c>
      <c r="Q699" s="9">
        <v>0</v>
      </c>
    </row>
    <row r="700" spans="1:17" x14ac:dyDescent="0.25">
      <c r="A700" s="5">
        <v>33</v>
      </c>
      <c r="B700" s="7" t="s">
        <v>2055</v>
      </c>
      <c r="C700" s="9">
        <v>0</v>
      </c>
      <c r="D700" s="9">
        <v>310955</v>
      </c>
      <c r="E700" s="9">
        <v>288000</v>
      </c>
      <c r="F700" s="9">
        <v>0</v>
      </c>
      <c r="G700" s="9">
        <v>598955</v>
      </c>
      <c r="H700" s="9">
        <v>437237.1246424343</v>
      </c>
      <c r="I700" s="17">
        <v>0.72999995766365466</v>
      </c>
      <c r="J700" s="7" t="s">
        <v>45</v>
      </c>
      <c r="K700" s="7" t="s">
        <v>1916</v>
      </c>
      <c r="L700" s="7" t="s">
        <v>2056</v>
      </c>
      <c r="M700" s="5">
        <v>0</v>
      </c>
      <c r="N700" s="7"/>
      <c r="O700" s="5">
        <v>0</v>
      </c>
      <c r="P700" s="9">
        <v>0</v>
      </c>
      <c r="Q700" s="9">
        <v>0</v>
      </c>
    </row>
    <row r="701" spans="1:17" x14ac:dyDescent="0.25">
      <c r="A701" s="5">
        <v>33</v>
      </c>
      <c r="B701" s="7" t="s">
        <v>2057</v>
      </c>
      <c r="C701" s="9">
        <v>0</v>
      </c>
      <c r="D701" s="9">
        <v>621910</v>
      </c>
      <c r="E701" s="9">
        <v>0</v>
      </c>
      <c r="F701" s="9">
        <v>0</v>
      </c>
      <c r="G701" s="9">
        <v>621910</v>
      </c>
      <c r="H701" s="9">
        <v>453994.27367060346</v>
      </c>
      <c r="I701" s="17">
        <v>0.72999995766365466</v>
      </c>
      <c r="J701" s="7" t="s">
        <v>45</v>
      </c>
      <c r="K701" s="7" t="s">
        <v>1916</v>
      </c>
      <c r="L701" s="7" t="s">
        <v>2058</v>
      </c>
      <c r="M701" s="5">
        <v>0</v>
      </c>
      <c r="N701" s="7"/>
      <c r="O701" s="5">
        <v>0</v>
      </c>
      <c r="P701" s="9">
        <v>0</v>
      </c>
      <c r="Q701" s="9">
        <v>0</v>
      </c>
    </row>
    <row r="702" spans="1:17" x14ac:dyDescent="0.25">
      <c r="A702" s="5">
        <v>33</v>
      </c>
      <c r="B702" s="7" t="s">
        <v>2059</v>
      </c>
      <c r="C702" s="9">
        <v>0</v>
      </c>
      <c r="D702" s="9">
        <v>0</v>
      </c>
      <c r="E702" s="9">
        <v>172464</v>
      </c>
      <c r="F702" s="9">
        <v>0</v>
      </c>
      <c r="G702" s="9">
        <v>172464</v>
      </c>
      <c r="H702" s="9">
        <v>125898.71269850453</v>
      </c>
      <c r="I702" s="17">
        <v>0.72999995766365466</v>
      </c>
      <c r="J702" s="7" t="s">
        <v>45</v>
      </c>
      <c r="K702" s="7" t="s">
        <v>2025</v>
      </c>
      <c r="L702" s="7" t="s">
        <v>2060</v>
      </c>
      <c r="M702" s="5">
        <v>0</v>
      </c>
      <c r="N702" s="7"/>
      <c r="O702" s="5">
        <v>0</v>
      </c>
      <c r="P702" s="9">
        <v>0</v>
      </c>
      <c r="Q702" s="9">
        <v>0</v>
      </c>
    </row>
    <row r="703" spans="1:17" x14ac:dyDescent="0.25">
      <c r="A703" s="5">
        <v>33</v>
      </c>
      <c r="B703" s="7" t="s">
        <v>2061</v>
      </c>
      <c r="C703" s="9">
        <v>0</v>
      </c>
      <c r="D703" s="9">
        <v>0</v>
      </c>
      <c r="E703" s="9">
        <v>20983</v>
      </c>
      <c r="F703" s="9">
        <v>0</v>
      </c>
      <c r="G703" s="9">
        <v>20983</v>
      </c>
      <c r="H703" s="9">
        <v>15317.589111656465</v>
      </c>
      <c r="I703" s="17">
        <v>0.72999995766365466</v>
      </c>
      <c r="J703" s="7" t="s">
        <v>45</v>
      </c>
      <c r="K703" s="7" t="s">
        <v>1885</v>
      </c>
      <c r="L703" s="7" t="s">
        <v>2062</v>
      </c>
      <c r="M703" s="5">
        <v>0</v>
      </c>
      <c r="N703" s="7"/>
      <c r="O703" s="5">
        <v>0</v>
      </c>
      <c r="P703" s="9">
        <v>0</v>
      </c>
      <c r="Q703" s="9">
        <v>0</v>
      </c>
    </row>
    <row r="704" spans="1:17" x14ac:dyDescent="0.25">
      <c r="A704" s="5">
        <v>33</v>
      </c>
      <c r="B704" s="7" t="s">
        <v>2063</v>
      </c>
      <c r="C704" s="9">
        <v>0</v>
      </c>
      <c r="D704" s="9">
        <v>0</v>
      </c>
      <c r="E704" s="9">
        <v>2910</v>
      </c>
      <c r="F704" s="9">
        <v>0</v>
      </c>
      <c r="G704" s="9">
        <v>2910</v>
      </c>
      <c r="H704" s="9">
        <v>2124.2998768012349</v>
      </c>
      <c r="I704" s="17">
        <v>0.72999995766365455</v>
      </c>
      <c r="J704" s="7" t="s">
        <v>45</v>
      </c>
      <c r="K704" s="7" t="s">
        <v>1885</v>
      </c>
      <c r="L704" s="7" t="s">
        <v>2064</v>
      </c>
      <c r="M704" s="5">
        <v>0</v>
      </c>
      <c r="N704" s="7"/>
      <c r="O704" s="5">
        <v>0</v>
      </c>
      <c r="P704" s="9">
        <v>0</v>
      </c>
      <c r="Q704" s="9">
        <v>0</v>
      </c>
    </row>
    <row r="705" spans="1:17" x14ac:dyDescent="0.25">
      <c r="A705" s="5">
        <v>33</v>
      </c>
      <c r="B705" s="7" t="s">
        <v>2065</v>
      </c>
      <c r="C705" s="9">
        <v>0</v>
      </c>
      <c r="D705" s="9">
        <v>0</v>
      </c>
      <c r="E705" s="9">
        <v>5730400</v>
      </c>
      <c r="F705" s="9">
        <v>0</v>
      </c>
      <c r="G705" s="9">
        <v>5730400</v>
      </c>
      <c r="H705" s="9">
        <v>4183191.9944486516</v>
      </c>
      <c r="I705" s="17">
        <v>0.72999999903124591</v>
      </c>
      <c r="J705" s="7" t="s">
        <v>45</v>
      </c>
      <c r="K705" s="7" t="s">
        <v>1202</v>
      </c>
      <c r="L705" s="7" t="s">
        <v>2066</v>
      </c>
      <c r="M705" s="5">
        <v>0</v>
      </c>
      <c r="N705" s="7"/>
      <c r="O705" s="5">
        <v>0</v>
      </c>
      <c r="P705" s="9">
        <v>0</v>
      </c>
      <c r="Q705" s="9">
        <v>0</v>
      </c>
    </row>
    <row r="706" spans="1:17" x14ac:dyDescent="0.25">
      <c r="A706" s="5">
        <v>33</v>
      </c>
      <c r="B706" s="7" t="s">
        <v>2067</v>
      </c>
      <c r="C706" s="9">
        <v>0</v>
      </c>
      <c r="D706" s="9">
        <v>0</v>
      </c>
      <c r="E706" s="9">
        <v>19906352</v>
      </c>
      <c r="F706" s="9">
        <v>0</v>
      </c>
      <c r="G706" s="9">
        <v>19906352</v>
      </c>
      <c r="H706" s="9">
        <v>14531636.940715641</v>
      </c>
      <c r="I706" s="17">
        <v>0.72999999903124591</v>
      </c>
      <c r="J706" s="7" t="s">
        <v>45</v>
      </c>
      <c r="K706" s="7" t="s">
        <v>2068</v>
      </c>
      <c r="L706" s="7" t="s">
        <v>2069</v>
      </c>
      <c r="M706" s="5">
        <v>0</v>
      </c>
      <c r="N706" s="7"/>
      <c r="O706" s="5">
        <v>0</v>
      </c>
      <c r="P706" s="9">
        <v>0</v>
      </c>
      <c r="Q706" s="9">
        <v>0</v>
      </c>
    </row>
    <row r="707" spans="1:17" x14ac:dyDescent="0.25">
      <c r="A707" s="5">
        <v>33</v>
      </c>
      <c r="B707" s="7" t="s">
        <v>2070</v>
      </c>
      <c r="C707" s="9">
        <v>0</v>
      </c>
      <c r="D707" s="9">
        <v>0</v>
      </c>
      <c r="E707" s="9">
        <v>3463243</v>
      </c>
      <c r="F707" s="9">
        <v>0</v>
      </c>
      <c r="G707" s="9">
        <v>3463243</v>
      </c>
      <c r="H707" s="9">
        <v>2528167.3866449692</v>
      </c>
      <c r="I707" s="17">
        <v>0.72999999903124591</v>
      </c>
      <c r="J707" s="7" t="s">
        <v>45</v>
      </c>
      <c r="K707" s="7" t="s">
        <v>2071</v>
      </c>
      <c r="L707" s="7" t="s">
        <v>2072</v>
      </c>
      <c r="M707" s="5">
        <v>0</v>
      </c>
      <c r="N707" s="7"/>
      <c r="O707" s="5">
        <v>0</v>
      </c>
      <c r="P707" s="9">
        <v>0</v>
      </c>
      <c r="Q707" s="9">
        <v>0</v>
      </c>
    </row>
    <row r="708" spans="1:17" x14ac:dyDescent="0.25">
      <c r="A708" s="5">
        <v>33</v>
      </c>
      <c r="B708" s="7" t="s">
        <v>2073</v>
      </c>
      <c r="C708" s="9">
        <v>0</v>
      </c>
      <c r="D708" s="9">
        <v>0</v>
      </c>
      <c r="E708" s="9">
        <v>976167</v>
      </c>
      <c r="F708" s="9">
        <v>0</v>
      </c>
      <c r="G708" s="9">
        <v>976167</v>
      </c>
      <c r="H708" s="9">
        <v>712601.90905433428</v>
      </c>
      <c r="I708" s="17">
        <v>0.72999999903124591</v>
      </c>
      <c r="J708" s="7" t="s">
        <v>45</v>
      </c>
      <c r="K708" s="7" t="s">
        <v>2074</v>
      </c>
      <c r="L708" s="7" t="s">
        <v>2075</v>
      </c>
      <c r="M708" s="5">
        <v>0</v>
      </c>
      <c r="N708" s="7"/>
      <c r="O708" s="5">
        <v>0</v>
      </c>
      <c r="P708" s="9">
        <v>0</v>
      </c>
      <c r="Q708" s="9">
        <v>0</v>
      </c>
    </row>
    <row r="709" spans="1:17" x14ac:dyDescent="0.25">
      <c r="A709" s="5">
        <v>33</v>
      </c>
      <c r="B709" s="7" t="s">
        <v>2076</v>
      </c>
      <c r="C709" s="9">
        <v>0</v>
      </c>
      <c r="D709" s="9">
        <v>0</v>
      </c>
      <c r="E709" s="9">
        <v>0</v>
      </c>
      <c r="F709" s="9">
        <v>891449</v>
      </c>
      <c r="G709" s="9">
        <v>891449</v>
      </c>
      <c r="H709" s="9">
        <v>650757.76913640508</v>
      </c>
      <c r="I709" s="17">
        <v>0.72999999903124591</v>
      </c>
      <c r="J709" s="7" t="s">
        <v>45</v>
      </c>
      <c r="K709" s="7" t="s">
        <v>2077</v>
      </c>
      <c r="L709" s="7" t="s">
        <v>2078</v>
      </c>
      <c r="M709" s="5">
        <v>0</v>
      </c>
      <c r="N709" s="7"/>
      <c r="O709" s="5">
        <v>0</v>
      </c>
      <c r="P709" s="9">
        <v>0</v>
      </c>
      <c r="Q709" s="9">
        <v>0</v>
      </c>
    </row>
    <row r="710" spans="1:17" x14ac:dyDescent="0.25">
      <c r="A710" s="5">
        <v>33</v>
      </c>
      <c r="B710" s="7" t="s">
        <v>2079</v>
      </c>
      <c r="C710" s="9">
        <v>0</v>
      </c>
      <c r="D710" s="9">
        <v>0</v>
      </c>
      <c r="E710" s="9">
        <v>900000</v>
      </c>
      <c r="F710" s="9">
        <v>0</v>
      </c>
      <c r="G710" s="9">
        <v>900000</v>
      </c>
      <c r="H710" s="9">
        <v>900000</v>
      </c>
      <c r="I710" s="17">
        <v>1</v>
      </c>
      <c r="J710" s="7" t="s">
        <v>45</v>
      </c>
      <c r="K710" s="7" t="s">
        <v>1916</v>
      </c>
      <c r="L710" s="7" t="s">
        <v>2080</v>
      </c>
      <c r="M710" s="5">
        <v>0</v>
      </c>
      <c r="N710" s="7"/>
      <c r="O710" s="5">
        <v>0</v>
      </c>
      <c r="P710" s="9">
        <v>0</v>
      </c>
      <c r="Q710" s="9">
        <v>0</v>
      </c>
    </row>
    <row r="711" spans="1:17" x14ac:dyDescent="0.25">
      <c r="A711" s="5">
        <v>33</v>
      </c>
      <c r="B711" s="7" t="s">
        <v>2081</v>
      </c>
      <c r="C711" s="9">
        <v>0</v>
      </c>
      <c r="D711" s="9">
        <v>0</v>
      </c>
      <c r="E711" s="9">
        <v>36657988</v>
      </c>
      <c r="F711" s="9">
        <v>0</v>
      </c>
      <c r="G711" s="9">
        <v>36657988</v>
      </c>
      <c r="H711" s="9">
        <v>36657988</v>
      </c>
      <c r="I711" s="17">
        <v>1</v>
      </c>
      <c r="J711" s="7" t="s">
        <v>45</v>
      </c>
      <c r="K711" s="7" t="s">
        <v>1882</v>
      </c>
      <c r="L711" s="7" t="s">
        <v>2082</v>
      </c>
      <c r="M711" s="5">
        <v>0</v>
      </c>
      <c r="N711" s="7"/>
      <c r="O711" s="5">
        <v>0</v>
      </c>
      <c r="P711" s="9">
        <v>0</v>
      </c>
      <c r="Q711" s="9">
        <v>0</v>
      </c>
    </row>
    <row r="712" spans="1:17" x14ac:dyDescent="0.25">
      <c r="A712" s="5">
        <v>33</v>
      </c>
      <c r="B712" s="7" t="s">
        <v>2083</v>
      </c>
      <c r="C712" s="9">
        <v>0</v>
      </c>
      <c r="D712" s="9">
        <v>0</v>
      </c>
      <c r="E712" s="9">
        <v>28862053</v>
      </c>
      <c r="F712" s="9">
        <v>0</v>
      </c>
      <c r="G712" s="9">
        <v>28862053</v>
      </c>
      <c r="H712" s="9">
        <v>28862053</v>
      </c>
      <c r="I712" s="17">
        <v>1</v>
      </c>
      <c r="J712" s="7" t="s">
        <v>45</v>
      </c>
      <c r="K712" s="7" t="s">
        <v>1882</v>
      </c>
      <c r="L712" s="7" t="s">
        <v>2084</v>
      </c>
      <c r="M712" s="5">
        <v>0</v>
      </c>
      <c r="N712" s="7"/>
      <c r="O712" s="5">
        <v>0</v>
      </c>
      <c r="P712" s="9">
        <v>0</v>
      </c>
      <c r="Q712" s="9">
        <v>0</v>
      </c>
    </row>
    <row r="713" spans="1:17" x14ac:dyDescent="0.25">
      <c r="A713" s="5">
        <v>33</v>
      </c>
      <c r="B713" s="7" t="s">
        <v>2085</v>
      </c>
      <c r="C713" s="9">
        <v>0</v>
      </c>
      <c r="D713" s="9">
        <v>0</v>
      </c>
      <c r="E713" s="9">
        <v>1500000</v>
      </c>
      <c r="F713" s="9">
        <v>0</v>
      </c>
      <c r="G713" s="9">
        <v>1500000</v>
      </c>
      <c r="H713" s="9">
        <v>1500000</v>
      </c>
      <c r="I713" s="17">
        <v>1</v>
      </c>
      <c r="J713" s="7" t="s">
        <v>45</v>
      </c>
      <c r="K713" s="7" t="s">
        <v>1913</v>
      </c>
      <c r="L713" s="7" t="s">
        <v>2086</v>
      </c>
      <c r="M713" s="5">
        <v>0</v>
      </c>
      <c r="N713" s="7"/>
      <c r="O713" s="5">
        <v>0</v>
      </c>
      <c r="P713" s="9">
        <v>0</v>
      </c>
      <c r="Q713" s="9">
        <v>0</v>
      </c>
    </row>
    <row r="714" spans="1:17" x14ac:dyDescent="0.25">
      <c r="A714" s="5">
        <v>33</v>
      </c>
      <c r="B714" s="7" t="s">
        <v>2087</v>
      </c>
      <c r="C714" s="9">
        <v>0</v>
      </c>
      <c r="D714" s="9">
        <v>0</v>
      </c>
      <c r="E714" s="9">
        <v>3444109</v>
      </c>
      <c r="F714" s="9">
        <v>0</v>
      </c>
      <c r="G714" s="9">
        <v>3444109</v>
      </c>
      <c r="H714" s="9">
        <v>3444109</v>
      </c>
      <c r="I714" s="17">
        <v>1</v>
      </c>
      <c r="J714" s="7" t="s">
        <v>45</v>
      </c>
      <c r="K714" s="7" t="s">
        <v>2088</v>
      </c>
      <c r="L714" s="7" t="s">
        <v>2089</v>
      </c>
      <c r="M714" s="5">
        <v>0</v>
      </c>
      <c r="N714" s="7"/>
      <c r="O714" s="5">
        <v>0</v>
      </c>
      <c r="P714" s="9">
        <v>0</v>
      </c>
      <c r="Q714" s="9">
        <v>0</v>
      </c>
    </row>
    <row r="715" spans="1:17" x14ac:dyDescent="0.25">
      <c r="A715" s="5">
        <v>33</v>
      </c>
      <c r="B715" s="7" t="s">
        <v>2090</v>
      </c>
      <c r="C715" s="9">
        <v>0</v>
      </c>
      <c r="D715" s="9">
        <v>0</v>
      </c>
      <c r="E715" s="9">
        <v>1420544</v>
      </c>
      <c r="F715" s="9">
        <v>0</v>
      </c>
      <c r="G715" s="9">
        <v>1420544</v>
      </c>
      <c r="H715" s="9">
        <v>1420544</v>
      </c>
      <c r="I715" s="17">
        <v>1</v>
      </c>
      <c r="J715" s="7" t="s">
        <v>45</v>
      </c>
      <c r="K715" s="7" t="s">
        <v>2091</v>
      </c>
      <c r="L715" s="7" t="s">
        <v>2092</v>
      </c>
      <c r="M715" s="5">
        <v>0</v>
      </c>
      <c r="N715" s="7"/>
      <c r="O715" s="5">
        <v>0</v>
      </c>
      <c r="P715" s="9">
        <v>0</v>
      </c>
      <c r="Q715" s="9">
        <v>0</v>
      </c>
    </row>
    <row r="716" spans="1:17" x14ac:dyDescent="0.25">
      <c r="A716" s="5">
        <v>34</v>
      </c>
      <c r="B716" s="7" t="s">
        <v>2093</v>
      </c>
      <c r="C716" s="9">
        <v>0</v>
      </c>
      <c r="D716" s="9">
        <v>0</v>
      </c>
      <c r="E716" s="9">
        <v>56720273</v>
      </c>
      <c r="F716" s="9">
        <v>0</v>
      </c>
      <c r="G716" s="9">
        <v>56720273</v>
      </c>
      <c r="H716" s="9">
        <v>0</v>
      </c>
      <c r="I716" s="17">
        <v>0</v>
      </c>
      <c r="J716" s="7" t="s">
        <v>50</v>
      </c>
      <c r="K716" s="7" t="s">
        <v>2094</v>
      </c>
      <c r="L716" s="7" t="s">
        <v>2095</v>
      </c>
      <c r="M716" s="5">
        <v>0</v>
      </c>
      <c r="N716" s="7"/>
      <c r="O716" s="5">
        <v>0</v>
      </c>
      <c r="P716" s="9">
        <v>0</v>
      </c>
      <c r="Q716" s="9">
        <v>0</v>
      </c>
    </row>
    <row r="717" spans="1:17" x14ac:dyDescent="0.25">
      <c r="A717" s="5">
        <v>34</v>
      </c>
      <c r="B717" s="7" t="s">
        <v>2096</v>
      </c>
      <c r="C717" s="9">
        <v>0</v>
      </c>
      <c r="D717" s="9">
        <v>0</v>
      </c>
      <c r="E717" s="9">
        <v>21786319</v>
      </c>
      <c r="F717" s="9">
        <v>0</v>
      </c>
      <c r="G717" s="9">
        <v>21786319</v>
      </c>
      <c r="H717" s="9">
        <v>0</v>
      </c>
      <c r="I717" s="17">
        <v>0</v>
      </c>
      <c r="J717" s="7" t="s">
        <v>50</v>
      </c>
      <c r="K717" s="7" t="s">
        <v>2097</v>
      </c>
      <c r="L717" s="7" t="s">
        <v>2097</v>
      </c>
      <c r="M717" s="5">
        <v>0</v>
      </c>
      <c r="N717" s="7"/>
      <c r="O717" s="5">
        <v>0</v>
      </c>
      <c r="P717" s="9">
        <v>0</v>
      </c>
      <c r="Q717" s="9">
        <v>0</v>
      </c>
    </row>
    <row r="718" spans="1:17" x14ac:dyDescent="0.25">
      <c r="A718" s="5">
        <v>34</v>
      </c>
      <c r="B718" s="7" t="s">
        <v>2098</v>
      </c>
      <c r="C718" s="9">
        <v>0</v>
      </c>
      <c r="D718" s="9">
        <v>0</v>
      </c>
      <c r="E718" s="9">
        <v>10641306</v>
      </c>
      <c r="F718" s="9">
        <v>0</v>
      </c>
      <c r="G718" s="9">
        <v>10641306</v>
      </c>
      <c r="H718" s="9">
        <v>0</v>
      </c>
      <c r="I718" s="17">
        <v>0</v>
      </c>
      <c r="J718" s="7" t="s">
        <v>50</v>
      </c>
      <c r="K718" s="7" t="s">
        <v>2099</v>
      </c>
      <c r="L718" s="7" t="s">
        <v>2100</v>
      </c>
      <c r="M718" s="5">
        <v>0</v>
      </c>
      <c r="N718" s="7"/>
      <c r="O718" s="5">
        <v>0</v>
      </c>
      <c r="P718" s="9">
        <v>0</v>
      </c>
      <c r="Q718" s="9">
        <v>0</v>
      </c>
    </row>
    <row r="719" spans="1:17" x14ac:dyDescent="0.25">
      <c r="A719" s="5">
        <v>34</v>
      </c>
      <c r="B719" s="7" t="s">
        <v>2101</v>
      </c>
      <c r="C719" s="9">
        <v>0</v>
      </c>
      <c r="D719" s="9">
        <v>0</v>
      </c>
      <c r="E719" s="9">
        <v>3771138</v>
      </c>
      <c r="F719" s="9">
        <v>0</v>
      </c>
      <c r="G719" s="9">
        <v>3771138</v>
      </c>
      <c r="H719" s="9">
        <v>0</v>
      </c>
      <c r="I719" s="17">
        <v>0</v>
      </c>
      <c r="J719" s="7" t="s">
        <v>50</v>
      </c>
      <c r="K719" s="7" t="s">
        <v>2102</v>
      </c>
      <c r="L719" s="7" t="s">
        <v>2102</v>
      </c>
      <c r="M719" s="5">
        <v>0</v>
      </c>
      <c r="N719" s="7"/>
      <c r="O719" s="5">
        <v>0</v>
      </c>
      <c r="P719" s="9">
        <v>0</v>
      </c>
      <c r="Q719" s="9">
        <v>0</v>
      </c>
    </row>
    <row r="720" spans="1:17" x14ac:dyDescent="0.25">
      <c r="A720" s="5">
        <v>34</v>
      </c>
      <c r="B720" s="7" t="s">
        <v>2103</v>
      </c>
      <c r="C720" s="9">
        <v>0</v>
      </c>
      <c r="D720" s="9">
        <v>0</v>
      </c>
      <c r="E720" s="9">
        <v>3131079</v>
      </c>
      <c r="F720" s="9">
        <v>0</v>
      </c>
      <c r="G720" s="9">
        <v>3131079</v>
      </c>
      <c r="H720" s="9">
        <v>0</v>
      </c>
      <c r="I720" s="17">
        <v>0</v>
      </c>
      <c r="J720" s="7" t="s">
        <v>206</v>
      </c>
      <c r="K720" s="7" t="s">
        <v>2104</v>
      </c>
      <c r="L720" s="7" t="s">
        <v>2104</v>
      </c>
      <c r="M720" s="5">
        <v>0</v>
      </c>
      <c r="N720" s="7"/>
      <c r="O720" s="5">
        <v>0</v>
      </c>
      <c r="P720" s="9">
        <v>0</v>
      </c>
      <c r="Q720" s="9">
        <v>0</v>
      </c>
    </row>
    <row r="721" spans="1:17" x14ac:dyDescent="0.25">
      <c r="A721" s="5">
        <v>34</v>
      </c>
      <c r="B721" s="7" t="s">
        <v>2105</v>
      </c>
      <c r="C721" s="9">
        <v>0</v>
      </c>
      <c r="D721" s="9">
        <v>0</v>
      </c>
      <c r="E721" s="9">
        <v>2338973</v>
      </c>
      <c r="F721" s="9">
        <v>0</v>
      </c>
      <c r="G721" s="9">
        <v>2338973</v>
      </c>
      <c r="H721" s="9">
        <v>2338973</v>
      </c>
      <c r="I721" s="17">
        <v>1</v>
      </c>
      <c r="J721" s="7" t="s">
        <v>50</v>
      </c>
      <c r="K721" s="7" t="s">
        <v>2106</v>
      </c>
      <c r="L721" s="7" t="s">
        <v>2107</v>
      </c>
      <c r="M721" s="5">
        <v>0</v>
      </c>
      <c r="N721" s="7" t="s">
        <v>170</v>
      </c>
      <c r="O721" s="28">
        <v>1</v>
      </c>
      <c r="P721" s="9">
        <v>-2338973</v>
      </c>
      <c r="Q721" s="9">
        <v>0</v>
      </c>
    </row>
    <row r="722" spans="1:17" x14ac:dyDescent="0.25">
      <c r="A722" s="5">
        <v>34</v>
      </c>
      <c r="B722" s="7" t="s">
        <v>2108</v>
      </c>
      <c r="C722" s="9">
        <v>0</v>
      </c>
      <c r="D722" s="9">
        <v>0</v>
      </c>
      <c r="E722" s="9">
        <v>2066608</v>
      </c>
      <c r="F722" s="9">
        <v>0</v>
      </c>
      <c r="G722" s="9">
        <v>2066608</v>
      </c>
      <c r="H722" s="9">
        <v>2066608</v>
      </c>
      <c r="I722" s="17">
        <v>1</v>
      </c>
      <c r="J722" s="7" t="s">
        <v>50</v>
      </c>
      <c r="K722" s="7" t="s">
        <v>2109</v>
      </c>
      <c r="L722" s="7" t="s">
        <v>2109</v>
      </c>
      <c r="M722" s="5">
        <v>0</v>
      </c>
      <c r="N722" s="7"/>
      <c r="O722" s="5">
        <v>0</v>
      </c>
      <c r="P722" s="9">
        <v>0</v>
      </c>
      <c r="Q722" s="9">
        <v>0</v>
      </c>
    </row>
    <row r="723" spans="1:17" x14ac:dyDescent="0.25">
      <c r="A723" s="5">
        <v>34</v>
      </c>
      <c r="B723" s="7" t="s">
        <v>2110</v>
      </c>
      <c r="C723" s="9">
        <v>0</v>
      </c>
      <c r="D723" s="9">
        <v>0</v>
      </c>
      <c r="E723" s="9">
        <v>18432668</v>
      </c>
      <c r="F723" s="9">
        <v>0</v>
      </c>
      <c r="G723" s="9">
        <v>18432668</v>
      </c>
      <c r="H723" s="9">
        <v>18432668</v>
      </c>
      <c r="I723" s="17">
        <v>1</v>
      </c>
      <c r="J723" s="7" t="s">
        <v>50</v>
      </c>
      <c r="K723" s="7" t="s">
        <v>2111</v>
      </c>
      <c r="L723" s="7" t="s">
        <v>2111</v>
      </c>
      <c r="M723" s="5">
        <v>0</v>
      </c>
      <c r="N723" s="7"/>
      <c r="O723" s="5">
        <v>0</v>
      </c>
      <c r="P723" s="9">
        <v>0</v>
      </c>
      <c r="Q723" s="9">
        <v>0</v>
      </c>
    </row>
    <row r="724" spans="1:17" x14ac:dyDescent="0.25">
      <c r="A724" s="5">
        <v>34</v>
      </c>
      <c r="B724" s="7" t="s">
        <v>2112</v>
      </c>
      <c r="C724" s="9">
        <v>0</v>
      </c>
      <c r="D724" s="9">
        <v>0</v>
      </c>
      <c r="E724" s="9">
        <v>20032300</v>
      </c>
      <c r="F724" s="9">
        <v>0</v>
      </c>
      <c r="G724" s="9">
        <v>20032300</v>
      </c>
      <c r="H724" s="9">
        <v>20032300</v>
      </c>
      <c r="I724" s="17">
        <v>1</v>
      </c>
      <c r="J724" s="7" t="s">
        <v>50</v>
      </c>
      <c r="K724" s="7" t="s">
        <v>2113</v>
      </c>
      <c r="L724" s="7" t="s">
        <v>2113</v>
      </c>
      <c r="M724" s="5">
        <v>0</v>
      </c>
      <c r="N724" s="7"/>
      <c r="O724" s="5">
        <v>0</v>
      </c>
      <c r="P724" s="9">
        <v>0</v>
      </c>
      <c r="Q724" s="9">
        <v>0</v>
      </c>
    </row>
    <row r="725" spans="1:17" x14ac:dyDescent="0.25">
      <c r="A725" s="5">
        <v>34</v>
      </c>
      <c r="B725" s="7" t="s">
        <v>2114</v>
      </c>
      <c r="C725" s="9">
        <v>0</v>
      </c>
      <c r="D725" s="9">
        <v>0</v>
      </c>
      <c r="E725" s="9">
        <v>16169263</v>
      </c>
      <c r="F725" s="9">
        <v>0</v>
      </c>
      <c r="G725" s="9">
        <v>16169263</v>
      </c>
      <c r="H725" s="9">
        <v>16169263</v>
      </c>
      <c r="I725" s="17">
        <v>1</v>
      </c>
      <c r="J725" s="7" t="s">
        <v>50</v>
      </c>
      <c r="K725" s="7" t="s">
        <v>2115</v>
      </c>
      <c r="L725" s="7" t="s">
        <v>2115</v>
      </c>
      <c r="M725" s="5">
        <v>0</v>
      </c>
      <c r="N725" s="7" t="s">
        <v>170</v>
      </c>
      <c r="O725" s="28">
        <v>1</v>
      </c>
      <c r="P725" s="9">
        <v>-16169263</v>
      </c>
      <c r="Q725" s="9">
        <v>0</v>
      </c>
    </row>
    <row r="726" spans="1:17" x14ac:dyDescent="0.25">
      <c r="A726" s="5">
        <v>34</v>
      </c>
      <c r="B726" s="7" t="s">
        <v>2116</v>
      </c>
      <c r="C726" s="9">
        <v>0</v>
      </c>
      <c r="D726" s="9">
        <v>0</v>
      </c>
      <c r="E726" s="9">
        <v>109961401</v>
      </c>
      <c r="F726" s="9">
        <v>0</v>
      </c>
      <c r="G726" s="9">
        <v>109961401</v>
      </c>
      <c r="H726" s="9">
        <v>109961401</v>
      </c>
      <c r="I726" s="17">
        <v>1</v>
      </c>
      <c r="J726" s="7" t="s">
        <v>50</v>
      </c>
      <c r="K726" s="7" t="s">
        <v>2117</v>
      </c>
      <c r="L726" s="7" t="s">
        <v>2117</v>
      </c>
      <c r="M726" s="5">
        <v>0</v>
      </c>
      <c r="N726" s="7"/>
      <c r="O726" s="5">
        <v>0</v>
      </c>
      <c r="P726" s="9">
        <v>0</v>
      </c>
      <c r="Q726" s="9">
        <v>0</v>
      </c>
    </row>
    <row r="727" spans="1:17" x14ac:dyDescent="0.25">
      <c r="A727" s="5">
        <v>34</v>
      </c>
      <c r="B727" s="7" t="s">
        <v>2118</v>
      </c>
      <c r="C727" s="9">
        <v>0</v>
      </c>
      <c r="D727" s="9">
        <v>0</v>
      </c>
      <c r="E727" s="9">
        <v>21182710</v>
      </c>
      <c r="F727" s="9">
        <v>0</v>
      </c>
      <c r="G727" s="9">
        <v>21182710</v>
      </c>
      <c r="H727" s="9">
        <v>21182710</v>
      </c>
      <c r="I727" s="17">
        <v>1</v>
      </c>
      <c r="J727" s="7" t="s">
        <v>50</v>
      </c>
      <c r="K727" s="7" t="s">
        <v>2119</v>
      </c>
      <c r="L727" s="7" t="s">
        <v>2119</v>
      </c>
      <c r="M727" s="5">
        <v>1</v>
      </c>
      <c r="N727" s="7" t="s">
        <v>170</v>
      </c>
      <c r="O727" s="28">
        <v>1</v>
      </c>
      <c r="P727" s="9">
        <v>-21182710</v>
      </c>
      <c r="Q727" s="9">
        <v>0</v>
      </c>
    </row>
    <row r="728" spans="1:17" x14ac:dyDescent="0.25">
      <c r="A728" s="5">
        <v>34</v>
      </c>
      <c r="B728" s="7" t="s">
        <v>2120</v>
      </c>
      <c r="C728" s="9">
        <v>0</v>
      </c>
      <c r="D728" s="9">
        <v>0</v>
      </c>
      <c r="E728" s="9">
        <v>11880006</v>
      </c>
      <c r="F728" s="9">
        <v>0</v>
      </c>
      <c r="G728" s="9">
        <v>11880006</v>
      </c>
      <c r="H728" s="9">
        <v>11880006</v>
      </c>
      <c r="I728" s="17">
        <v>1</v>
      </c>
      <c r="J728" s="7" t="s">
        <v>50</v>
      </c>
      <c r="K728" s="7" t="s">
        <v>2121</v>
      </c>
      <c r="L728" s="7" t="s">
        <v>2122</v>
      </c>
      <c r="M728" s="5">
        <v>1</v>
      </c>
      <c r="N728" s="7" t="s">
        <v>2123</v>
      </c>
      <c r="O728" s="28">
        <v>1</v>
      </c>
      <c r="P728" s="9">
        <v>-11880006</v>
      </c>
      <c r="Q728" s="9">
        <v>0</v>
      </c>
    </row>
    <row r="729" spans="1:17" x14ac:dyDescent="0.25">
      <c r="A729" s="5">
        <v>34</v>
      </c>
      <c r="B729" s="7" t="s">
        <v>2124</v>
      </c>
      <c r="C729" s="9">
        <v>0</v>
      </c>
      <c r="D729" s="9">
        <v>0</v>
      </c>
      <c r="E729" s="9">
        <v>1631288</v>
      </c>
      <c r="F729" s="9">
        <v>0</v>
      </c>
      <c r="G729" s="9">
        <v>1631288</v>
      </c>
      <c r="H729" s="9">
        <v>1631288</v>
      </c>
      <c r="I729" s="17">
        <v>1</v>
      </c>
      <c r="J729" s="7" t="s">
        <v>50</v>
      </c>
      <c r="K729" s="7" t="s">
        <v>2125</v>
      </c>
      <c r="L729" s="7" t="s">
        <v>2125</v>
      </c>
      <c r="M729" s="5">
        <v>0</v>
      </c>
      <c r="N729" s="7" t="s">
        <v>170</v>
      </c>
      <c r="O729" s="28">
        <v>1</v>
      </c>
      <c r="P729" s="9">
        <v>-1631288</v>
      </c>
      <c r="Q729" s="9">
        <v>0</v>
      </c>
    </row>
    <row r="730" spans="1:17" x14ac:dyDescent="0.25">
      <c r="A730" s="5">
        <v>34</v>
      </c>
      <c r="B730" s="7" t="s">
        <v>2126</v>
      </c>
      <c r="C730" s="9">
        <v>0</v>
      </c>
      <c r="D730" s="9">
        <v>0</v>
      </c>
      <c r="E730" s="9">
        <v>134507488</v>
      </c>
      <c r="F730" s="9">
        <v>0</v>
      </c>
      <c r="G730" s="9">
        <v>134507488</v>
      </c>
      <c r="H730" s="9">
        <v>134507488</v>
      </c>
      <c r="I730" s="17">
        <v>1</v>
      </c>
      <c r="J730" s="7" t="s">
        <v>50</v>
      </c>
      <c r="K730" s="7" t="s">
        <v>2127</v>
      </c>
      <c r="L730" s="7" t="s">
        <v>2128</v>
      </c>
      <c r="M730" s="5">
        <v>0</v>
      </c>
      <c r="N730" s="7"/>
      <c r="O730" s="5">
        <v>0</v>
      </c>
      <c r="P730" s="9">
        <v>0</v>
      </c>
      <c r="Q730" s="9">
        <v>0</v>
      </c>
    </row>
    <row r="731" spans="1:17" x14ac:dyDescent="0.25">
      <c r="A731" s="5">
        <v>34</v>
      </c>
      <c r="B731" s="7" t="s">
        <v>2129</v>
      </c>
      <c r="C731" s="9">
        <v>0</v>
      </c>
      <c r="D731" s="9">
        <v>62158329</v>
      </c>
      <c r="E731" s="9">
        <v>0</v>
      </c>
      <c r="F731" s="9">
        <v>0</v>
      </c>
      <c r="G731" s="9">
        <v>62158329</v>
      </c>
      <c r="H731" s="9">
        <v>62158329</v>
      </c>
      <c r="I731" s="17">
        <v>1</v>
      </c>
      <c r="J731" s="7" t="s">
        <v>206</v>
      </c>
      <c r="K731" s="7" t="s">
        <v>2130</v>
      </c>
      <c r="L731" s="7" t="s">
        <v>2130</v>
      </c>
      <c r="M731" s="5">
        <v>0</v>
      </c>
      <c r="N731" s="7"/>
      <c r="O731" s="5">
        <v>0</v>
      </c>
      <c r="P731" s="9">
        <v>0</v>
      </c>
      <c r="Q731" s="9">
        <v>0</v>
      </c>
    </row>
    <row r="732" spans="1:17" x14ac:dyDescent="0.25">
      <c r="A732" s="5">
        <v>34</v>
      </c>
      <c r="B732" s="7" t="s">
        <v>2131</v>
      </c>
      <c r="C732" s="9">
        <v>0</v>
      </c>
      <c r="D732" s="9">
        <v>0</v>
      </c>
      <c r="E732" s="9">
        <v>28315</v>
      </c>
      <c r="F732" s="9">
        <v>0</v>
      </c>
      <c r="G732" s="9">
        <v>28315</v>
      </c>
      <c r="H732" s="9">
        <v>22654</v>
      </c>
      <c r="I732" s="17">
        <v>0.80007063393960798</v>
      </c>
      <c r="J732" s="7" t="s">
        <v>2132</v>
      </c>
      <c r="K732" s="7" t="s">
        <v>2133</v>
      </c>
      <c r="L732" s="7" t="s">
        <v>2133</v>
      </c>
      <c r="M732" s="5">
        <v>0</v>
      </c>
      <c r="N732" s="7"/>
      <c r="O732" s="5">
        <v>0</v>
      </c>
      <c r="P732" s="9">
        <v>0</v>
      </c>
      <c r="Q732" s="9">
        <v>0</v>
      </c>
    </row>
    <row r="733" spans="1:17" x14ac:dyDescent="0.25">
      <c r="A733" s="5">
        <v>34</v>
      </c>
      <c r="B733" s="7" t="s">
        <v>2134</v>
      </c>
      <c r="C733" s="9">
        <v>0</v>
      </c>
      <c r="D733" s="9">
        <v>0</v>
      </c>
      <c r="E733" s="9">
        <v>12898935</v>
      </c>
      <c r="F733" s="9">
        <v>0</v>
      </c>
      <c r="G733" s="9">
        <v>12898935</v>
      </c>
      <c r="H733" s="9">
        <v>10319151</v>
      </c>
      <c r="I733" s="17">
        <v>0.80000023257734065</v>
      </c>
      <c r="J733" s="7" t="s">
        <v>206</v>
      </c>
      <c r="K733" s="7" t="s">
        <v>2135</v>
      </c>
      <c r="L733" s="7" t="s">
        <v>2136</v>
      </c>
      <c r="M733" s="5">
        <v>0</v>
      </c>
      <c r="N733" s="7"/>
      <c r="O733" s="5">
        <v>0</v>
      </c>
      <c r="P733" s="9">
        <v>0</v>
      </c>
      <c r="Q733" s="9">
        <v>0</v>
      </c>
    </row>
    <row r="734" spans="1:17" x14ac:dyDescent="0.25">
      <c r="A734" s="5">
        <v>34</v>
      </c>
      <c r="B734" s="7" t="s">
        <v>2137</v>
      </c>
      <c r="C734" s="9">
        <v>0</v>
      </c>
      <c r="D734" s="9">
        <v>0</v>
      </c>
      <c r="E734" s="9">
        <v>125763</v>
      </c>
      <c r="F734" s="9">
        <v>0</v>
      </c>
      <c r="G734" s="9">
        <v>125763</v>
      </c>
      <c r="H734" s="9">
        <v>100608</v>
      </c>
      <c r="I734" s="17">
        <v>0.79998091648577085</v>
      </c>
      <c r="J734" s="7" t="s">
        <v>206</v>
      </c>
      <c r="K734" s="7" t="s">
        <v>2138</v>
      </c>
      <c r="L734" s="7" t="s">
        <v>2139</v>
      </c>
      <c r="M734" s="5">
        <v>0</v>
      </c>
      <c r="N734" s="7"/>
      <c r="O734" s="5">
        <v>0</v>
      </c>
      <c r="P734" s="9">
        <v>0</v>
      </c>
      <c r="Q734" s="9">
        <v>0</v>
      </c>
    </row>
    <row r="735" spans="1:17" x14ac:dyDescent="0.25">
      <c r="A735" s="5">
        <v>34</v>
      </c>
      <c r="B735" s="7" t="s">
        <v>2140</v>
      </c>
      <c r="C735" s="9">
        <v>0</v>
      </c>
      <c r="D735" s="9">
        <v>0</v>
      </c>
      <c r="E735" s="9">
        <v>3248864</v>
      </c>
      <c r="F735" s="9">
        <v>0</v>
      </c>
      <c r="G735" s="9">
        <v>3248864</v>
      </c>
      <c r="H735" s="9">
        <v>2599088</v>
      </c>
      <c r="I735" s="17">
        <v>0.7999990150403341</v>
      </c>
      <c r="J735" s="7" t="s">
        <v>206</v>
      </c>
      <c r="K735" s="7" t="s">
        <v>2141</v>
      </c>
      <c r="L735" s="7" t="s">
        <v>2141</v>
      </c>
      <c r="M735" s="5">
        <v>0</v>
      </c>
      <c r="N735" s="7"/>
      <c r="O735" s="5">
        <v>0</v>
      </c>
      <c r="P735" s="9">
        <v>0</v>
      </c>
      <c r="Q735" s="9">
        <v>0</v>
      </c>
    </row>
    <row r="736" spans="1:17" x14ac:dyDescent="0.25">
      <c r="A736" s="5">
        <v>34</v>
      </c>
      <c r="B736" s="7" t="s">
        <v>205</v>
      </c>
      <c r="C736" s="9">
        <v>0</v>
      </c>
      <c r="D736" s="9">
        <v>0</v>
      </c>
      <c r="E736" s="9">
        <v>12572000</v>
      </c>
      <c r="F736" s="9">
        <v>0</v>
      </c>
      <c r="G736" s="9">
        <v>12572000</v>
      </c>
      <c r="H736" s="9">
        <v>10057600</v>
      </c>
      <c r="I736" s="17">
        <v>0.8</v>
      </c>
      <c r="J736" s="7" t="s">
        <v>206</v>
      </c>
      <c r="K736" s="7" t="s">
        <v>207</v>
      </c>
      <c r="L736" s="7" t="s">
        <v>208</v>
      </c>
      <c r="M736" s="5">
        <v>0</v>
      </c>
      <c r="N736" s="7"/>
      <c r="O736" s="5">
        <v>0</v>
      </c>
      <c r="P736" s="9">
        <v>0</v>
      </c>
      <c r="Q736" s="9">
        <v>0</v>
      </c>
    </row>
    <row r="737" spans="1:17" x14ac:dyDescent="0.25">
      <c r="A737" s="5">
        <v>34</v>
      </c>
      <c r="B737" s="7" t="s">
        <v>2142</v>
      </c>
      <c r="C737" s="9">
        <v>0</v>
      </c>
      <c r="D737" s="9">
        <v>0</v>
      </c>
      <c r="E737" s="9">
        <v>289565</v>
      </c>
      <c r="F737" s="9">
        <v>0</v>
      </c>
      <c r="G737" s="9">
        <v>289565</v>
      </c>
      <c r="H737" s="9">
        <v>231649</v>
      </c>
      <c r="I737" s="17">
        <v>0.79998963963186154</v>
      </c>
      <c r="J737" s="7" t="s">
        <v>2132</v>
      </c>
      <c r="K737" s="7" t="s">
        <v>2143</v>
      </c>
      <c r="L737" s="7" t="s">
        <v>2144</v>
      </c>
      <c r="M737" s="5">
        <v>0</v>
      </c>
      <c r="N737" s="7" t="s">
        <v>2145</v>
      </c>
      <c r="O737" s="28">
        <v>1</v>
      </c>
      <c r="P737" s="9">
        <v>-231649</v>
      </c>
      <c r="Q737" s="9">
        <v>0</v>
      </c>
    </row>
    <row r="738" spans="1:17" x14ac:dyDescent="0.25">
      <c r="A738" s="5">
        <v>34</v>
      </c>
      <c r="B738" s="7" t="s">
        <v>2146</v>
      </c>
      <c r="C738" s="9">
        <v>0</v>
      </c>
      <c r="D738" s="9">
        <v>0</v>
      </c>
      <c r="E738" s="9">
        <v>5762899</v>
      </c>
      <c r="F738" s="9">
        <v>0</v>
      </c>
      <c r="G738" s="9">
        <v>5762899</v>
      </c>
      <c r="H738" s="9">
        <v>4610319</v>
      </c>
      <c r="I738" s="17">
        <v>0.79999996529524464</v>
      </c>
      <c r="J738" s="7" t="s">
        <v>2132</v>
      </c>
      <c r="K738" s="7" t="s">
        <v>2147</v>
      </c>
      <c r="L738" s="7" t="s">
        <v>2147</v>
      </c>
      <c r="M738" s="5">
        <v>1</v>
      </c>
      <c r="N738" s="7" t="s">
        <v>2145</v>
      </c>
      <c r="O738" s="28">
        <v>1</v>
      </c>
      <c r="P738" s="9">
        <v>-4610319</v>
      </c>
      <c r="Q738" s="9">
        <v>0</v>
      </c>
    </row>
    <row r="739" spans="1:17" x14ac:dyDescent="0.25">
      <c r="A739" s="5">
        <v>34</v>
      </c>
      <c r="B739" s="7" t="s">
        <v>2148</v>
      </c>
      <c r="C739" s="9">
        <v>0</v>
      </c>
      <c r="D739" s="9">
        <v>0</v>
      </c>
      <c r="E739" s="9">
        <v>8978982</v>
      </c>
      <c r="F739" s="9">
        <v>0</v>
      </c>
      <c r="G739" s="9">
        <v>8978982</v>
      </c>
      <c r="H739" s="9">
        <v>7183184</v>
      </c>
      <c r="I739" s="17">
        <v>0.79999982180607998</v>
      </c>
      <c r="J739" s="7" t="s">
        <v>2132</v>
      </c>
      <c r="K739" s="7" t="s">
        <v>2149</v>
      </c>
      <c r="L739" s="7" t="s">
        <v>2149</v>
      </c>
      <c r="M739" s="5">
        <v>0</v>
      </c>
      <c r="N739" s="7"/>
      <c r="O739" s="5">
        <v>0</v>
      </c>
      <c r="P739" s="9">
        <v>0</v>
      </c>
      <c r="Q739" s="9">
        <v>0</v>
      </c>
    </row>
    <row r="740" spans="1:17" x14ac:dyDescent="0.25">
      <c r="A740" s="5">
        <v>34</v>
      </c>
      <c r="B740" s="7" t="s">
        <v>2150</v>
      </c>
      <c r="C740" s="9">
        <v>0</v>
      </c>
      <c r="D740" s="9">
        <v>0</v>
      </c>
      <c r="E740" s="9">
        <v>2442600</v>
      </c>
      <c r="F740" s="9">
        <v>0</v>
      </c>
      <c r="G740" s="9">
        <v>2442600</v>
      </c>
      <c r="H740" s="9">
        <v>1954080</v>
      </c>
      <c r="I740" s="17">
        <v>0.8</v>
      </c>
      <c r="J740" s="7" t="s">
        <v>2132</v>
      </c>
      <c r="K740" s="7" t="s">
        <v>2151</v>
      </c>
      <c r="L740" s="7" t="s">
        <v>2151</v>
      </c>
      <c r="M740" s="5">
        <v>1</v>
      </c>
      <c r="N740" s="7" t="s">
        <v>2145</v>
      </c>
      <c r="O740" s="28">
        <v>1</v>
      </c>
      <c r="P740" s="9">
        <v>-1954080</v>
      </c>
      <c r="Q740" s="9">
        <v>0</v>
      </c>
    </row>
    <row r="741" spans="1:17" x14ac:dyDescent="0.25">
      <c r="A741" s="5">
        <v>34</v>
      </c>
      <c r="B741" s="7" t="s">
        <v>2152</v>
      </c>
      <c r="C741" s="9">
        <v>0</v>
      </c>
      <c r="D741" s="9">
        <v>0</v>
      </c>
      <c r="E741" s="9">
        <v>16430418</v>
      </c>
      <c r="F741" s="9">
        <v>0</v>
      </c>
      <c r="G741" s="9">
        <v>16430418</v>
      </c>
      <c r="H741" s="9">
        <v>13144336</v>
      </c>
      <c r="I741" s="17">
        <v>0.80000009738035882</v>
      </c>
      <c r="J741" s="7" t="s">
        <v>2132</v>
      </c>
      <c r="K741" s="7" t="s">
        <v>2153</v>
      </c>
      <c r="L741" s="7" t="s">
        <v>2153</v>
      </c>
      <c r="M741" s="5">
        <v>1</v>
      </c>
      <c r="N741" s="7" t="s">
        <v>2145</v>
      </c>
      <c r="O741" s="28">
        <v>1</v>
      </c>
      <c r="P741" s="9">
        <v>-13144336</v>
      </c>
      <c r="Q741" s="9">
        <v>0</v>
      </c>
    </row>
    <row r="742" spans="1:17" x14ac:dyDescent="0.25">
      <c r="A742" s="5">
        <v>34</v>
      </c>
      <c r="B742" s="7" t="s">
        <v>2154</v>
      </c>
      <c r="C742" s="9">
        <v>0</v>
      </c>
      <c r="D742" s="9">
        <v>0</v>
      </c>
      <c r="E742" s="9">
        <v>9704802</v>
      </c>
      <c r="F742" s="9">
        <v>0</v>
      </c>
      <c r="G742" s="9">
        <v>9704802</v>
      </c>
      <c r="H742" s="9">
        <v>7763841</v>
      </c>
      <c r="I742" s="17">
        <v>0.79999993817493653</v>
      </c>
      <c r="J742" s="7" t="s">
        <v>206</v>
      </c>
      <c r="K742" s="7" t="s">
        <v>2155</v>
      </c>
      <c r="L742" s="7" t="s">
        <v>2155</v>
      </c>
      <c r="M742" s="5">
        <v>0</v>
      </c>
      <c r="N742" s="7"/>
      <c r="O742" s="5">
        <v>0</v>
      </c>
      <c r="P742" s="9">
        <v>0</v>
      </c>
      <c r="Q742" s="9">
        <v>0</v>
      </c>
    </row>
    <row r="743" spans="1:17" x14ac:dyDescent="0.25">
      <c r="A743" s="5">
        <v>34</v>
      </c>
      <c r="B743" s="7" t="s">
        <v>2156</v>
      </c>
      <c r="C743" s="9">
        <v>0</v>
      </c>
      <c r="D743" s="9">
        <v>0</v>
      </c>
      <c r="E743" s="9">
        <v>6890302</v>
      </c>
      <c r="F743" s="9">
        <v>0</v>
      </c>
      <c r="G743" s="9">
        <v>6890302</v>
      </c>
      <c r="H743" s="9">
        <v>5512241</v>
      </c>
      <c r="I743" s="17">
        <v>0.79999991292108819</v>
      </c>
      <c r="J743" s="7" t="s">
        <v>206</v>
      </c>
      <c r="K743" s="7" t="s">
        <v>2157</v>
      </c>
      <c r="L743" s="7" t="s">
        <v>2158</v>
      </c>
      <c r="M743" s="5">
        <v>0</v>
      </c>
      <c r="N743" s="7"/>
      <c r="O743" s="5">
        <v>0</v>
      </c>
      <c r="P743" s="9">
        <v>0</v>
      </c>
      <c r="Q743" s="9">
        <v>0</v>
      </c>
    </row>
    <row r="744" spans="1:17" x14ac:dyDescent="0.25">
      <c r="A744" s="5">
        <v>34</v>
      </c>
      <c r="B744" s="7" t="s">
        <v>2159</v>
      </c>
      <c r="C744" s="9">
        <v>0</v>
      </c>
      <c r="D744" s="9">
        <v>0</v>
      </c>
      <c r="E744" s="9">
        <v>12731400</v>
      </c>
      <c r="F744" s="9">
        <v>0</v>
      </c>
      <c r="G744" s="9">
        <v>12731400</v>
      </c>
      <c r="H744" s="9">
        <v>10185120</v>
      </c>
      <c r="I744" s="17">
        <v>0.8</v>
      </c>
      <c r="J744" s="7" t="s">
        <v>2132</v>
      </c>
      <c r="K744" s="7" t="s">
        <v>2160</v>
      </c>
      <c r="L744" s="7" t="s">
        <v>2160</v>
      </c>
      <c r="M744" s="5">
        <v>1</v>
      </c>
      <c r="N744" s="7" t="s">
        <v>2145</v>
      </c>
      <c r="O744" s="28">
        <v>1</v>
      </c>
      <c r="P744" s="9">
        <v>-10185120</v>
      </c>
      <c r="Q744" s="9">
        <v>0</v>
      </c>
    </row>
    <row r="745" spans="1:17" x14ac:dyDescent="0.25">
      <c r="A745" s="5">
        <v>34</v>
      </c>
      <c r="B745" s="7" t="s">
        <v>2161</v>
      </c>
      <c r="C745" s="9">
        <v>0</v>
      </c>
      <c r="D745" s="9">
        <v>0</v>
      </c>
      <c r="E745" s="9">
        <v>32049320</v>
      </c>
      <c r="F745" s="9">
        <v>0</v>
      </c>
      <c r="G745" s="9">
        <v>32049320</v>
      </c>
      <c r="H745" s="9">
        <v>25639457</v>
      </c>
      <c r="I745" s="17">
        <v>0.8000000312019101</v>
      </c>
      <c r="J745" s="7" t="s">
        <v>206</v>
      </c>
      <c r="K745" s="7" t="s">
        <v>2162</v>
      </c>
      <c r="L745" s="7" t="s">
        <v>2163</v>
      </c>
      <c r="M745" s="5">
        <v>0</v>
      </c>
      <c r="N745" s="7"/>
      <c r="O745" s="5">
        <v>0</v>
      </c>
      <c r="P745" s="9">
        <v>0</v>
      </c>
      <c r="Q745" s="9">
        <v>0</v>
      </c>
    </row>
    <row r="746" spans="1:17" x14ac:dyDescent="0.25">
      <c r="A746" s="5">
        <v>34</v>
      </c>
      <c r="B746" s="7" t="s">
        <v>2164</v>
      </c>
      <c r="C746" s="9">
        <v>0</v>
      </c>
      <c r="D746" s="9">
        <v>0</v>
      </c>
      <c r="E746" s="9">
        <v>7906135</v>
      </c>
      <c r="F746" s="9">
        <v>0</v>
      </c>
      <c r="G746" s="9">
        <v>7906135</v>
      </c>
      <c r="H746" s="9">
        <v>6324911</v>
      </c>
      <c r="I746" s="17">
        <v>0.80000037945215963</v>
      </c>
      <c r="J746" s="7" t="s">
        <v>206</v>
      </c>
      <c r="K746" s="7" t="s">
        <v>2165</v>
      </c>
      <c r="L746" s="7" t="s">
        <v>2165</v>
      </c>
      <c r="M746" s="5">
        <v>0</v>
      </c>
      <c r="N746" s="7"/>
      <c r="O746" s="5">
        <v>0</v>
      </c>
      <c r="P746" s="9">
        <v>0</v>
      </c>
      <c r="Q746" s="9">
        <v>0</v>
      </c>
    </row>
    <row r="747" spans="1:17" x14ac:dyDescent="0.25">
      <c r="A747" s="5">
        <v>34</v>
      </c>
      <c r="B747" s="7" t="s">
        <v>2166</v>
      </c>
      <c r="C747" s="9">
        <v>0</v>
      </c>
      <c r="D747" s="9">
        <v>0</v>
      </c>
      <c r="E747" s="9">
        <v>897767</v>
      </c>
      <c r="F747" s="9">
        <v>0</v>
      </c>
      <c r="G747" s="9">
        <v>897767</v>
      </c>
      <c r="H747" s="9">
        <v>718210</v>
      </c>
      <c r="I747" s="17">
        <v>0.79999599005087063</v>
      </c>
      <c r="J747" s="7" t="s">
        <v>206</v>
      </c>
      <c r="K747" s="7" t="s">
        <v>2167</v>
      </c>
      <c r="L747" s="7" t="s">
        <v>2168</v>
      </c>
      <c r="M747" s="5">
        <v>0</v>
      </c>
      <c r="N747" s="7"/>
      <c r="O747" s="5">
        <v>0</v>
      </c>
      <c r="P747" s="9">
        <v>0</v>
      </c>
      <c r="Q747" s="9">
        <v>0</v>
      </c>
    </row>
    <row r="748" spans="1:17" x14ac:dyDescent="0.25">
      <c r="A748" s="5">
        <v>34</v>
      </c>
      <c r="B748" s="7" t="s">
        <v>2169</v>
      </c>
      <c r="C748" s="9">
        <v>0</v>
      </c>
      <c r="D748" s="9">
        <v>0</v>
      </c>
      <c r="E748" s="9">
        <v>14739483</v>
      </c>
      <c r="F748" s="9">
        <v>0</v>
      </c>
      <c r="G748" s="9">
        <v>14739483</v>
      </c>
      <c r="H748" s="9">
        <v>11791585</v>
      </c>
      <c r="I748" s="17">
        <v>0.79999990501702134</v>
      </c>
      <c r="J748" s="7" t="s">
        <v>206</v>
      </c>
      <c r="K748" s="7" t="s">
        <v>2170</v>
      </c>
      <c r="L748" s="7" t="s">
        <v>2171</v>
      </c>
      <c r="M748" s="5">
        <v>0</v>
      </c>
      <c r="N748" s="7"/>
      <c r="O748" s="5">
        <v>0</v>
      </c>
      <c r="P748" s="9">
        <v>0</v>
      </c>
      <c r="Q748" s="9">
        <v>0</v>
      </c>
    </row>
    <row r="749" spans="1:17" x14ac:dyDescent="0.25">
      <c r="A749" s="5">
        <v>34</v>
      </c>
      <c r="B749" s="7" t="s">
        <v>2172</v>
      </c>
      <c r="C749" s="9">
        <v>0</v>
      </c>
      <c r="D749" s="9">
        <v>0</v>
      </c>
      <c r="E749" s="9">
        <v>6810967</v>
      </c>
      <c r="F749" s="9">
        <v>0</v>
      </c>
      <c r="G749" s="9">
        <v>6810967</v>
      </c>
      <c r="H749" s="9">
        <v>5448770</v>
      </c>
      <c r="I749" s="17">
        <v>0.79999947144069261</v>
      </c>
      <c r="J749" s="7" t="s">
        <v>2173</v>
      </c>
      <c r="K749" s="7" t="s">
        <v>2174</v>
      </c>
      <c r="L749" s="7" t="s">
        <v>2174</v>
      </c>
      <c r="M749" s="5">
        <v>0</v>
      </c>
      <c r="N749" s="7"/>
      <c r="O749" s="5">
        <v>0</v>
      </c>
      <c r="P749" s="9">
        <v>0</v>
      </c>
      <c r="Q749" s="9">
        <v>0</v>
      </c>
    </row>
    <row r="750" spans="1:17" x14ac:dyDescent="0.25">
      <c r="A750" s="5">
        <v>34</v>
      </c>
      <c r="B750" s="7" t="s">
        <v>2175</v>
      </c>
      <c r="C750" s="9">
        <v>0</v>
      </c>
      <c r="D750" s="9">
        <v>0</v>
      </c>
      <c r="E750" s="9">
        <v>3334138</v>
      </c>
      <c r="F750" s="9">
        <v>0</v>
      </c>
      <c r="G750" s="9">
        <v>3334138</v>
      </c>
      <c r="H750" s="9">
        <v>2667313</v>
      </c>
      <c r="I750" s="17">
        <v>0.80000077981175344</v>
      </c>
      <c r="J750" s="7" t="s">
        <v>206</v>
      </c>
      <c r="K750" s="7" t="s">
        <v>2162</v>
      </c>
      <c r="L750" s="7" t="s">
        <v>2163</v>
      </c>
      <c r="M750" s="5">
        <v>0</v>
      </c>
      <c r="N750" s="7"/>
      <c r="O750" s="5">
        <v>0</v>
      </c>
      <c r="P750" s="9">
        <v>0</v>
      </c>
      <c r="Q750" s="9">
        <v>0</v>
      </c>
    </row>
    <row r="751" spans="1:17" x14ac:dyDescent="0.25">
      <c r="A751" s="5">
        <v>34</v>
      </c>
      <c r="B751" s="7" t="s">
        <v>2176</v>
      </c>
      <c r="C751" s="9">
        <v>0</v>
      </c>
      <c r="D751" s="9">
        <v>0</v>
      </c>
      <c r="E751" s="9">
        <v>6514935</v>
      </c>
      <c r="F751" s="9">
        <v>0</v>
      </c>
      <c r="G751" s="9">
        <v>6514935</v>
      </c>
      <c r="H751" s="9">
        <v>5211951</v>
      </c>
      <c r="I751" s="17">
        <v>0.80000046048041917</v>
      </c>
      <c r="J751" s="7" t="s">
        <v>2132</v>
      </c>
      <c r="K751" s="7" t="s">
        <v>2177</v>
      </c>
      <c r="L751" s="7" t="s">
        <v>2177</v>
      </c>
      <c r="M751" s="5">
        <v>1</v>
      </c>
      <c r="N751" s="7" t="s">
        <v>2145</v>
      </c>
      <c r="O751" s="28">
        <v>1</v>
      </c>
      <c r="P751" s="9">
        <v>-5211951</v>
      </c>
      <c r="Q751" s="9">
        <v>0</v>
      </c>
    </row>
    <row r="752" spans="1:17" x14ac:dyDescent="0.25">
      <c r="A752" s="5">
        <v>34</v>
      </c>
      <c r="B752" s="7" t="s">
        <v>2178</v>
      </c>
      <c r="C752" s="9">
        <v>0</v>
      </c>
      <c r="D752" s="9">
        <v>0</v>
      </c>
      <c r="E752" s="9">
        <v>11338282</v>
      </c>
      <c r="F752" s="9">
        <v>0</v>
      </c>
      <c r="G752" s="9">
        <v>11338282</v>
      </c>
      <c r="H752" s="9">
        <v>9070624</v>
      </c>
      <c r="I752" s="17">
        <v>0.7999998588851468</v>
      </c>
      <c r="J752" s="7" t="e">
        <v>#N/A</v>
      </c>
      <c r="K752" s="7" t="e">
        <v>#N/A</v>
      </c>
      <c r="L752" s="7" t="e">
        <v>#N/A</v>
      </c>
      <c r="M752" s="5">
        <v>0</v>
      </c>
      <c r="N752" s="7" t="s">
        <v>170</v>
      </c>
      <c r="O752" s="28">
        <v>1</v>
      </c>
      <c r="P752" s="9">
        <v>-9070624</v>
      </c>
      <c r="Q752" s="9">
        <v>0</v>
      </c>
    </row>
    <row r="753" spans="1:17" x14ac:dyDescent="0.25">
      <c r="A753" s="5">
        <v>34</v>
      </c>
      <c r="B753" s="7" t="s">
        <v>2179</v>
      </c>
      <c r="C753" s="9">
        <v>0</v>
      </c>
      <c r="D753" s="9">
        <v>0</v>
      </c>
      <c r="E753" s="9">
        <v>166720</v>
      </c>
      <c r="F753" s="9">
        <v>0</v>
      </c>
      <c r="G753" s="9">
        <v>166720</v>
      </c>
      <c r="H753" s="9">
        <v>133377</v>
      </c>
      <c r="I753" s="17">
        <v>0.80000599808061423</v>
      </c>
      <c r="J753" s="7" t="s">
        <v>206</v>
      </c>
      <c r="K753" s="7" t="s">
        <v>2180</v>
      </c>
      <c r="L753" s="7" t="s">
        <v>2181</v>
      </c>
      <c r="M753" s="5">
        <v>0</v>
      </c>
      <c r="N753" s="7"/>
      <c r="O753" s="5">
        <v>0</v>
      </c>
      <c r="P753" s="9">
        <v>0</v>
      </c>
      <c r="Q753" s="9">
        <v>0</v>
      </c>
    </row>
    <row r="754" spans="1:17" x14ac:dyDescent="0.25">
      <c r="A754" s="5">
        <v>34</v>
      </c>
      <c r="B754" s="7" t="s">
        <v>2182</v>
      </c>
      <c r="C754" s="9">
        <v>0</v>
      </c>
      <c r="D754" s="9">
        <v>0</v>
      </c>
      <c r="E754" s="9">
        <v>2510284</v>
      </c>
      <c r="F754" s="9">
        <v>0</v>
      </c>
      <c r="G754" s="9">
        <v>2510284</v>
      </c>
      <c r="H754" s="9">
        <v>2008225</v>
      </c>
      <c r="I754" s="17">
        <v>0.79999912360513792</v>
      </c>
      <c r="J754" s="7" t="s">
        <v>206</v>
      </c>
      <c r="K754" s="7" t="s">
        <v>2183</v>
      </c>
      <c r="L754" s="7" t="s">
        <v>2184</v>
      </c>
      <c r="M754" s="5">
        <v>0</v>
      </c>
      <c r="N754" s="7"/>
      <c r="O754" s="5">
        <v>0</v>
      </c>
      <c r="P754" s="9">
        <v>0</v>
      </c>
      <c r="Q754" s="9">
        <v>0</v>
      </c>
    </row>
    <row r="755" spans="1:17" x14ac:dyDescent="0.25">
      <c r="A755" s="5">
        <v>34</v>
      </c>
      <c r="B755" s="7" t="s">
        <v>2185</v>
      </c>
      <c r="C755" s="9">
        <v>0</v>
      </c>
      <c r="D755" s="9">
        <v>0</v>
      </c>
      <c r="E755" s="9">
        <v>39567665</v>
      </c>
      <c r="F755" s="9">
        <v>0</v>
      </c>
      <c r="G755" s="9">
        <v>39567665</v>
      </c>
      <c r="H755" s="9">
        <v>31654129</v>
      </c>
      <c r="I755" s="17">
        <v>0.79999992418051458</v>
      </c>
      <c r="J755" s="7" t="s">
        <v>206</v>
      </c>
      <c r="K755" s="7" t="s">
        <v>2186</v>
      </c>
      <c r="L755" s="7" t="s">
        <v>2187</v>
      </c>
      <c r="M755" s="5">
        <v>0</v>
      </c>
      <c r="N755" s="7"/>
      <c r="O755" s="5">
        <v>0</v>
      </c>
      <c r="P755" s="9">
        <v>0</v>
      </c>
      <c r="Q755" s="9">
        <v>0</v>
      </c>
    </row>
    <row r="756" spans="1:17" x14ac:dyDescent="0.25">
      <c r="A756" s="5">
        <v>34</v>
      </c>
      <c r="B756" s="7" t="s">
        <v>2188</v>
      </c>
      <c r="C756" s="9">
        <v>0</v>
      </c>
      <c r="D756" s="9">
        <v>0</v>
      </c>
      <c r="E756" s="9">
        <v>3026883</v>
      </c>
      <c r="F756" s="9">
        <v>0</v>
      </c>
      <c r="G756" s="9">
        <v>3026883</v>
      </c>
      <c r="H756" s="9">
        <v>2421505</v>
      </c>
      <c r="I756" s="17">
        <v>0.79999953747799302</v>
      </c>
      <c r="J756" s="7" t="s">
        <v>206</v>
      </c>
      <c r="K756" s="7" t="s">
        <v>2189</v>
      </c>
      <c r="L756" s="7" t="s">
        <v>2190</v>
      </c>
      <c r="M756" s="5">
        <v>0</v>
      </c>
      <c r="N756" s="7"/>
      <c r="O756" s="5">
        <v>0</v>
      </c>
      <c r="P756" s="9">
        <v>0</v>
      </c>
      <c r="Q756" s="9">
        <v>0</v>
      </c>
    </row>
    <row r="757" spans="1:17" x14ac:dyDescent="0.25">
      <c r="A757" s="5">
        <v>34</v>
      </c>
      <c r="B757" s="7" t="s">
        <v>2191</v>
      </c>
      <c r="C757" s="9">
        <v>0</v>
      </c>
      <c r="D757" s="9">
        <v>0</v>
      </c>
      <c r="E757" s="9">
        <v>5327063</v>
      </c>
      <c r="F757" s="9">
        <v>0</v>
      </c>
      <c r="G757" s="9">
        <v>5327063</v>
      </c>
      <c r="H757" s="9">
        <v>4261648</v>
      </c>
      <c r="I757" s="17">
        <v>0.79999954947031793</v>
      </c>
      <c r="J757" s="7" t="s">
        <v>206</v>
      </c>
      <c r="K757" s="7" t="s">
        <v>2192</v>
      </c>
      <c r="L757" s="7" t="s">
        <v>2193</v>
      </c>
      <c r="M757" s="5">
        <v>0</v>
      </c>
      <c r="N757" s="7"/>
      <c r="O757" s="5">
        <v>0</v>
      </c>
      <c r="P757" s="9">
        <v>0</v>
      </c>
      <c r="Q757" s="9">
        <v>0</v>
      </c>
    </row>
    <row r="758" spans="1:17" x14ac:dyDescent="0.25">
      <c r="A758" s="5">
        <v>34</v>
      </c>
      <c r="B758" s="7" t="s">
        <v>2194</v>
      </c>
      <c r="C758" s="9">
        <v>0</v>
      </c>
      <c r="D758" s="9">
        <v>0</v>
      </c>
      <c r="E758" s="9">
        <v>4803220</v>
      </c>
      <c r="F758" s="9">
        <v>0</v>
      </c>
      <c r="G758" s="9">
        <v>4803220</v>
      </c>
      <c r="H758" s="9">
        <v>3842577</v>
      </c>
      <c r="I758" s="17">
        <v>0.80000020819367013</v>
      </c>
      <c r="J758" s="7" t="s">
        <v>2132</v>
      </c>
      <c r="K758" s="7" t="s">
        <v>2195</v>
      </c>
      <c r="L758" s="7" t="s">
        <v>2196</v>
      </c>
      <c r="M758" s="5">
        <v>1</v>
      </c>
      <c r="N758" s="7" t="s">
        <v>2145</v>
      </c>
      <c r="O758" s="28">
        <v>1</v>
      </c>
      <c r="P758" s="9">
        <v>-3842577</v>
      </c>
      <c r="Q758" s="9">
        <v>0</v>
      </c>
    </row>
    <row r="759" spans="1:17" x14ac:dyDescent="0.25">
      <c r="A759" s="5">
        <v>34</v>
      </c>
      <c r="B759" s="7" t="s">
        <v>2197</v>
      </c>
      <c r="C759" s="9">
        <v>0</v>
      </c>
      <c r="D759" s="9">
        <v>0</v>
      </c>
      <c r="E759" s="9">
        <v>1074764</v>
      </c>
      <c r="F759" s="9">
        <v>0</v>
      </c>
      <c r="G759" s="9">
        <v>1074764</v>
      </c>
      <c r="H759" s="9">
        <v>859808</v>
      </c>
      <c r="I759" s="17">
        <v>0.79999702260217131</v>
      </c>
      <c r="J759" s="7" t="s">
        <v>50</v>
      </c>
      <c r="K759" s="7" t="s">
        <v>2198</v>
      </c>
      <c r="L759" s="7" t="s">
        <v>2199</v>
      </c>
      <c r="M759" s="5">
        <v>1</v>
      </c>
      <c r="N759" s="7" t="s">
        <v>788</v>
      </c>
      <c r="O759" s="28">
        <v>1</v>
      </c>
      <c r="P759" s="9">
        <v>-859808</v>
      </c>
      <c r="Q759" s="9">
        <v>0</v>
      </c>
    </row>
    <row r="760" spans="1:17" x14ac:dyDescent="0.25">
      <c r="A760" s="5">
        <v>34</v>
      </c>
      <c r="B760" s="7" t="s">
        <v>2200</v>
      </c>
      <c r="C760" s="9">
        <v>0</v>
      </c>
      <c r="D760" s="9">
        <v>0</v>
      </c>
      <c r="E760" s="9">
        <v>76537</v>
      </c>
      <c r="F760" s="9">
        <v>0</v>
      </c>
      <c r="G760" s="9">
        <v>76537</v>
      </c>
      <c r="H760" s="9">
        <v>61232</v>
      </c>
      <c r="I760" s="17">
        <v>0.80003135738270381</v>
      </c>
      <c r="J760" s="7" t="s">
        <v>206</v>
      </c>
      <c r="K760" s="7" t="s">
        <v>2201</v>
      </c>
      <c r="L760" s="7" t="s">
        <v>2201</v>
      </c>
      <c r="M760" s="5">
        <v>1</v>
      </c>
      <c r="N760" s="7" t="s">
        <v>788</v>
      </c>
      <c r="O760" s="28">
        <v>1</v>
      </c>
      <c r="P760" s="9">
        <v>-61232</v>
      </c>
      <c r="Q760" s="9">
        <v>0</v>
      </c>
    </row>
    <row r="761" spans="1:17" x14ac:dyDescent="0.25">
      <c r="A761" s="5">
        <v>34</v>
      </c>
      <c r="B761" s="7" t="s">
        <v>2202</v>
      </c>
      <c r="C761" s="9">
        <v>0</v>
      </c>
      <c r="D761" s="9">
        <v>0</v>
      </c>
      <c r="E761" s="9">
        <v>341383</v>
      </c>
      <c r="F761" s="9">
        <v>0</v>
      </c>
      <c r="G761" s="9">
        <v>341383</v>
      </c>
      <c r="H761" s="9">
        <v>273105</v>
      </c>
      <c r="I761" s="17">
        <v>0.79999589903422252</v>
      </c>
      <c r="J761" s="7" t="s">
        <v>50</v>
      </c>
      <c r="K761" s="7" t="s">
        <v>2203</v>
      </c>
      <c r="L761" s="7" t="s">
        <v>2204</v>
      </c>
      <c r="M761" s="5">
        <v>0</v>
      </c>
      <c r="N761" s="7"/>
      <c r="O761" s="5">
        <v>0</v>
      </c>
      <c r="P761" s="9">
        <v>0</v>
      </c>
      <c r="Q761" s="9">
        <v>0</v>
      </c>
    </row>
    <row r="762" spans="1:17" x14ac:dyDescent="0.25">
      <c r="A762" s="5">
        <v>34</v>
      </c>
      <c r="B762" s="7" t="s">
        <v>2205</v>
      </c>
      <c r="C762" s="9">
        <v>0</v>
      </c>
      <c r="D762" s="9">
        <v>0</v>
      </c>
      <c r="E762" s="9">
        <v>3563380</v>
      </c>
      <c r="F762" s="9">
        <v>0</v>
      </c>
      <c r="G762" s="9">
        <v>3563380</v>
      </c>
      <c r="H762" s="9">
        <v>2850703</v>
      </c>
      <c r="I762" s="17">
        <v>0.79999971936756675</v>
      </c>
      <c r="J762" s="7" t="s">
        <v>206</v>
      </c>
      <c r="K762" s="7" t="s">
        <v>2206</v>
      </c>
      <c r="L762" s="7" t="s">
        <v>2206</v>
      </c>
      <c r="M762" s="5">
        <v>0</v>
      </c>
      <c r="N762" s="7"/>
      <c r="O762" s="5">
        <v>0</v>
      </c>
      <c r="P762" s="9">
        <v>0</v>
      </c>
      <c r="Q762" s="9">
        <v>0</v>
      </c>
    </row>
    <row r="763" spans="1:17" x14ac:dyDescent="0.25">
      <c r="A763" s="5">
        <v>34</v>
      </c>
      <c r="B763" s="7" t="s">
        <v>2207</v>
      </c>
      <c r="C763" s="9">
        <v>0</v>
      </c>
      <c r="D763" s="9">
        <v>0</v>
      </c>
      <c r="E763" s="9">
        <v>6723099</v>
      </c>
      <c r="F763" s="9">
        <v>0</v>
      </c>
      <c r="G763" s="9">
        <v>6723099</v>
      </c>
      <c r="H763" s="9">
        <v>5378479</v>
      </c>
      <c r="I763" s="17">
        <v>0.79999997025181391</v>
      </c>
      <c r="J763" s="7" t="s">
        <v>50</v>
      </c>
      <c r="K763" s="7" t="s">
        <v>2208</v>
      </c>
      <c r="L763" s="7" t="s">
        <v>2209</v>
      </c>
      <c r="M763" s="5">
        <v>0</v>
      </c>
      <c r="N763" s="7"/>
      <c r="O763" s="5">
        <v>0</v>
      </c>
      <c r="P763" s="9">
        <v>0</v>
      </c>
      <c r="Q763" s="9">
        <v>0</v>
      </c>
    </row>
    <row r="764" spans="1:17" x14ac:dyDescent="0.25">
      <c r="A764" s="5">
        <v>34</v>
      </c>
      <c r="B764" s="7" t="s">
        <v>2210</v>
      </c>
      <c r="C764" s="9">
        <v>0</v>
      </c>
      <c r="D764" s="9">
        <v>0</v>
      </c>
      <c r="E764" s="9">
        <v>417063</v>
      </c>
      <c r="F764" s="9">
        <v>0</v>
      </c>
      <c r="G764" s="9">
        <v>417063</v>
      </c>
      <c r="H764" s="9">
        <v>333648</v>
      </c>
      <c r="I764" s="17">
        <v>0.79999424547370546</v>
      </c>
      <c r="J764" s="7" t="s">
        <v>50</v>
      </c>
      <c r="K764" s="7" t="s">
        <v>2211</v>
      </c>
      <c r="L764" s="7" t="s">
        <v>2211</v>
      </c>
      <c r="M764" s="5">
        <v>0</v>
      </c>
      <c r="N764" s="7"/>
      <c r="O764" s="5">
        <v>0</v>
      </c>
      <c r="P764" s="9">
        <v>0</v>
      </c>
      <c r="Q764" s="9">
        <v>0</v>
      </c>
    </row>
    <row r="765" spans="1:17" x14ac:dyDescent="0.25">
      <c r="A765" s="5">
        <v>34</v>
      </c>
      <c r="B765" s="7" t="s">
        <v>2212</v>
      </c>
      <c r="C765" s="9">
        <v>0</v>
      </c>
      <c r="D765" s="9">
        <v>0</v>
      </c>
      <c r="E765" s="9">
        <v>16534964</v>
      </c>
      <c r="F765" s="9">
        <v>0</v>
      </c>
      <c r="G765" s="9">
        <v>16534964</v>
      </c>
      <c r="H765" s="9">
        <v>13227968</v>
      </c>
      <c r="I765" s="17">
        <v>0.79999980647070046</v>
      </c>
      <c r="J765" s="7" t="s">
        <v>50</v>
      </c>
      <c r="K765" s="7" t="s">
        <v>2213</v>
      </c>
      <c r="L765" s="7" t="s">
        <v>2214</v>
      </c>
      <c r="M765" s="5">
        <v>0</v>
      </c>
      <c r="N765" s="7"/>
      <c r="O765" s="5">
        <v>0</v>
      </c>
      <c r="P765" s="9">
        <v>0</v>
      </c>
      <c r="Q765" s="9">
        <v>0</v>
      </c>
    </row>
    <row r="766" spans="1:17" x14ac:dyDescent="0.25">
      <c r="A766" s="5">
        <v>34</v>
      </c>
      <c r="B766" s="7" t="s">
        <v>2215</v>
      </c>
      <c r="C766" s="9">
        <v>0</v>
      </c>
      <c r="D766" s="9">
        <v>0</v>
      </c>
      <c r="E766" s="9">
        <v>15756100</v>
      </c>
      <c r="F766" s="9">
        <v>0</v>
      </c>
      <c r="G766" s="9">
        <v>15756100</v>
      </c>
      <c r="H766" s="9">
        <v>12604880</v>
      </c>
      <c r="I766" s="17">
        <v>0.8</v>
      </c>
      <c r="J766" s="7" t="s">
        <v>50</v>
      </c>
      <c r="K766" s="7" t="s">
        <v>2216</v>
      </c>
      <c r="L766" s="7" t="s">
        <v>2217</v>
      </c>
      <c r="M766" s="5">
        <v>0</v>
      </c>
      <c r="N766" s="7"/>
      <c r="O766" s="5">
        <v>0</v>
      </c>
      <c r="P766" s="9">
        <v>0</v>
      </c>
      <c r="Q766" s="9">
        <v>0</v>
      </c>
    </row>
    <row r="767" spans="1:17" x14ac:dyDescent="0.25">
      <c r="A767" s="5">
        <v>34</v>
      </c>
      <c r="B767" s="7" t="s">
        <v>2218</v>
      </c>
      <c r="C767" s="9">
        <v>0</v>
      </c>
      <c r="D767" s="9">
        <v>0</v>
      </c>
      <c r="E767" s="9">
        <v>11824136</v>
      </c>
      <c r="F767" s="9">
        <v>0</v>
      </c>
      <c r="G767" s="9">
        <v>11824136</v>
      </c>
      <c r="H767" s="9">
        <v>9459312</v>
      </c>
      <c r="I767" s="17">
        <v>0.8000002706328817</v>
      </c>
      <c r="J767" s="7" t="s">
        <v>50</v>
      </c>
      <c r="K767" s="7" t="s">
        <v>2219</v>
      </c>
      <c r="L767" s="7" t="s">
        <v>2219</v>
      </c>
      <c r="M767" s="5">
        <v>0</v>
      </c>
      <c r="N767" s="7" t="s">
        <v>173</v>
      </c>
      <c r="O767" s="28">
        <v>1</v>
      </c>
      <c r="P767" s="9">
        <v>-9459312</v>
      </c>
      <c r="Q767" s="9">
        <v>0</v>
      </c>
    </row>
    <row r="768" spans="1:17" x14ac:dyDescent="0.25">
      <c r="A768" s="5">
        <v>34</v>
      </c>
      <c r="B768" s="7" t="s">
        <v>2220</v>
      </c>
      <c r="C768" s="9">
        <v>0</v>
      </c>
      <c r="D768" s="9">
        <v>0</v>
      </c>
      <c r="E768" s="9">
        <v>1972998</v>
      </c>
      <c r="F768" s="9">
        <v>0</v>
      </c>
      <c r="G768" s="9">
        <v>1972998</v>
      </c>
      <c r="H768" s="9">
        <v>1578399</v>
      </c>
      <c r="I768" s="17">
        <v>0.80000030410573153</v>
      </c>
      <c r="J768" s="7" t="s">
        <v>50</v>
      </c>
      <c r="K768" s="7" t="s">
        <v>2221</v>
      </c>
      <c r="L768" s="7" t="s">
        <v>2222</v>
      </c>
      <c r="M768" s="5">
        <v>1</v>
      </c>
      <c r="N768" s="7" t="s">
        <v>170</v>
      </c>
      <c r="O768" s="28">
        <v>1</v>
      </c>
      <c r="P768" s="9">
        <v>-1578399</v>
      </c>
      <c r="Q768" s="9">
        <v>0</v>
      </c>
    </row>
    <row r="769" spans="1:17" x14ac:dyDescent="0.25">
      <c r="A769" s="5">
        <v>34</v>
      </c>
      <c r="B769" s="7" t="s">
        <v>2223</v>
      </c>
      <c r="C769" s="9">
        <v>0</v>
      </c>
      <c r="D769" s="9">
        <v>0</v>
      </c>
      <c r="E769" s="9">
        <v>1023162</v>
      </c>
      <c r="F769" s="9">
        <v>0</v>
      </c>
      <c r="G769" s="9">
        <v>1023162</v>
      </c>
      <c r="H769" s="9">
        <v>818527</v>
      </c>
      <c r="I769" s="17">
        <v>0.79999745885793261</v>
      </c>
      <c r="J769" s="7" t="s">
        <v>206</v>
      </c>
      <c r="K769" s="7" t="s">
        <v>2224</v>
      </c>
      <c r="L769" s="7" t="s">
        <v>2224</v>
      </c>
      <c r="M769" s="5">
        <v>1</v>
      </c>
      <c r="N769" s="7" t="s">
        <v>170</v>
      </c>
      <c r="O769" s="28">
        <v>1</v>
      </c>
      <c r="P769" s="9">
        <v>-818527</v>
      </c>
      <c r="Q769" s="9">
        <v>0</v>
      </c>
    </row>
    <row r="770" spans="1:17" x14ac:dyDescent="0.25">
      <c r="A770" s="5">
        <v>34</v>
      </c>
      <c r="B770" s="7" t="s">
        <v>2225</v>
      </c>
      <c r="C770" s="9">
        <v>0</v>
      </c>
      <c r="D770" s="9">
        <v>0</v>
      </c>
      <c r="E770" s="9">
        <v>1538564</v>
      </c>
      <c r="F770" s="9">
        <v>0</v>
      </c>
      <c r="G770" s="9">
        <v>1538564</v>
      </c>
      <c r="H770" s="9">
        <v>1230848</v>
      </c>
      <c r="I770" s="17">
        <v>0.79999792013851878</v>
      </c>
      <c r="J770" s="7" t="s">
        <v>206</v>
      </c>
      <c r="K770" s="7" t="s">
        <v>2226</v>
      </c>
      <c r="L770" s="7" t="s">
        <v>2227</v>
      </c>
      <c r="M770" s="5">
        <v>0</v>
      </c>
      <c r="N770" s="7"/>
      <c r="O770" s="5">
        <v>0</v>
      </c>
      <c r="P770" s="9">
        <v>0</v>
      </c>
      <c r="Q770" s="9">
        <v>0</v>
      </c>
    </row>
    <row r="771" spans="1:17" x14ac:dyDescent="0.25">
      <c r="A771" s="5">
        <v>34</v>
      </c>
      <c r="B771" s="7" t="s">
        <v>2228</v>
      </c>
      <c r="C771" s="9">
        <v>0</v>
      </c>
      <c r="D771" s="9">
        <v>0</v>
      </c>
      <c r="E771" s="9">
        <v>4888963</v>
      </c>
      <c r="F771" s="9">
        <v>0</v>
      </c>
      <c r="G771" s="9">
        <v>4888963</v>
      </c>
      <c r="H771" s="9">
        <v>3911168</v>
      </c>
      <c r="I771" s="17">
        <v>0.79999950909835071</v>
      </c>
      <c r="J771" s="7" t="e">
        <v>#N/A</v>
      </c>
      <c r="K771" s="7" t="e">
        <v>#N/A</v>
      </c>
      <c r="L771" s="7" t="e">
        <v>#N/A</v>
      </c>
      <c r="M771" s="5">
        <v>0</v>
      </c>
      <c r="N771" s="7" t="s">
        <v>170</v>
      </c>
      <c r="O771" s="28">
        <v>1</v>
      </c>
      <c r="P771" s="9">
        <v>-3911168</v>
      </c>
      <c r="Q771" s="9">
        <v>0</v>
      </c>
    </row>
    <row r="772" spans="1:17" x14ac:dyDescent="0.25">
      <c r="A772" s="5">
        <v>34</v>
      </c>
      <c r="B772" s="7" t="s">
        <v>2229</v>
      </c>
      <c r="C772" s="9">
        <v>0</v>
      </c>
      <c r="D772" s="9">
        <v>0</v>
      </c>
      <c r="E772" s="9">
        <v>4160034</v>
      </c>
      <c r="F772" s="9">
        <v>0</v>
      </c>
      <c r="G772" s="9">
        <v>4160034</v>
      </c>
      <c r="H772" s="9">
        <v>3328030</v>
      </c>
      <c r="I772" s="17">
        <v>0.80000067307142197</v>
      </c>
      <c r="J772" s="7" t="e">
        <v>#N/A</v>
      </c>
      <c r="K772" s="7" t="e">
        <v>#N/A</v>
      </c>
      <c r="L772" s="7" t="e">
        <v>#N/A</v>
      </c>
      <c r="M772" s="5">
        <v>0</v>
      </c>
      <c r="N772" s="7" t="s">
        <v>170</v>
      </c>
      <c r="O772" s="28">
        <v>1</v>
      </c>
      <c r="P772" s="9">
        <v>-3328030</v>
      </c>
      <c r="Q772" s="9">
        <v>0</v>
      </c>
    </row>
    <row r="773" spans="1:17" x14ac:dyDescent="0.25">
      <c r="A773" s="5">
        <v>34</v>
      </c>
      <c r="B773" s="7" t="s">
        <v>2230</v>
      </c>
      <c r="C773" s="9">
        <v>0</v>
      </c>
      <c r="D773" s="9">
        <v>0</v>
      </c>
      <c r="E773" s="9">
        <v>10927200</v>
      </c>
      <c r="F773" s="9">
        <v>0</v>
      </c>
      <c r="G773" s="9">
        <v>10927200</v>
      </c>
      <c r="H773" s="9">
        <v>8741760</v>
      </c>
      <c r="I773" s="17">
        <v>0.8</v>
      </c>
      <c r="J773" s="7" t="e">
        <v>#N/A</v>
      </c>
      <c r="K773" s="7" t="e">
        <v>#N/A</v>
      </c>
      <c r="L773" s="7" t="e">
        <v>#N/A</v>
      </c>
      <c r="M773" s="5">
        <v>0</v>
      </c>
      <c r="N773" s="7" t="s">
        <v>170</v>
      </c>
      <c r="O773" s="28">
        <v>1</v>
      </c>
      <c r="P773" s="9">
        <v>-8741760</v>
      </c>
      <c r="Q773" s="9">
        <v>0</v>
      </c>
    </row>
    <row r="774" spans="1:17" x14ac:dyDescent="0.25">
      <c r="A774" s="5">
        <v>34</v>
      </c>
      <c r="B774" s="7" t="s">
        <v>2231</v>
      </c>
      <c r="C774" s="9">
        <v>0</v>
      </c>
      <c r="D774" s="9">
        <v>0</v>
      </c>
      <c r="E774" s="9">
        <v>15339662</v>
      </c>
      <c r="F774" s="9">
        <v>0</v>
      </c>
      <c r="G774" s="9">
        <v>15339662</v>
      </c>
      <c r="H774" s="9">
        <v>12271727</v>
      </c>
      <c r="I774" s="17">
        <v>0.79999983050473988</v>
      </c>
      <c r="J774" s="7" t="s">
        <v>50</v>
      </c>
      <c r="K774" s="7" t="s">
        <v>2232</v>
      </c>
      <c r="L774" s="7" t="s">
        <v>2233</v>
      </c>
      <c r="M774" s="5">
        <v>0</v>
      </c>
      <c r="N774" s="7"/>
      <c r="O774" s="5">
        <v>0</v>
      </c>
      <c r="P774" s="9">
        <v>0</v>
      </c>
      <c r="Q774" s="9">
        <v>0</v>
      </c>
    </row>
    <row r="775" spans="1:17" x14ac:dyDescent="0.25">
      <c r="A775" s="5">
        <v>34</v>
      </c>
      <c r="B775" s="7" t="s">
        <v>2234</v>
      </c>
      <c r="C775" s="9">
        <v>0</v>
      </c>
      <c r="D775" s="9">
        <v>0</v>
      </c>
      <c r="E775" s="9">
        <v>32859680</v>
      </c>
      <c r="F775" s="9">
        <v>0</v>
      </c>
      <c r="G775" s="9">
        <v>32859680</v>
      </c>
      <c r="H775" s="9">
        <v>26287743</v>
      </c>
      <c r="I775" s="17">
        <v>0.79999996956756736</v>
      </c>
      <c r="J775" s="7" t="s">
        <v>50</v>
      </c>
      <c r="K775" s="7" t="s">
        <v>2235</v>
      </c>
      <c r="L775" s="7" t="s">
        <v>2236</v>
      </c>
      <c r="M775" s="5">
        <v>0</v>
      </c>
      <c r="N775" s="7"/>
      <c r="O775" s="5">
        <v>0</v>
      </c>
      <c r="P775" s="9">
        <v>0</v>
      </c>
      <c r="Q775" s="9">
        <v>0</v>
      </c>
    </row>
    <row r="776" spans="1:17" x14ac:dyDescent="0.25">
      <c r="A776" s="5">
        <v>34</v>
      </c>
      <c r="B776" s="7" t="s">
        <v>2237</v>
      </c>
      <c r="C776" s="9">
        <v>0</v>
      </c>
      <c r="D776" s="9">
        <v>0</v>
      </c>
      <c r="E776" s="9">
        <v>948784</v>
      </c>
      <c r="F776" s="9">
        <v>0</v>
      </c>
      <c r="G776" s="9">
        <v>948784</v>
      </c>
      <c r="H776" s="9">
        <v>759025</v>
      </c>
      <c r="I776" s="17">
        <v>0.79999768124251669</v>
      </c>
      <c r="J776" s="7" t="s">
        <v>206</v>
      </c>
      <c r="K776" s="7" t="s">
        <v>2238</v>
      </c>
      <c r="L776" s="7" t="s">
        <v>2239</v>
      </c>
      <c r="M776" s="5">
        <v>0</v>
      </c>
      <c r="N776" s="7"/>
      <c r="O776" s="5">
        <v>0</v>
      </c>
      <c r="P776" s="9">
        <v>0</v>
      </c>
      <c r="Q776" s="9">
        <v>0</v>
      </c>
    </row>
    <row r="777" spans="1:17" x14ac:dyDescent="0.25">
      <c r="A777" s="5">
        <v>34</v>
      </c>
      <c r="B777" s="7" t="s">
        <v>2240</v>
      </c>
      <c r="C777" s="9">
        <v>0</v>
      </c>
      <c r="D777" s="9">
        <v>0</v>
      </c>
      <c r="E777" s="9">
        <v>0</v>
      </c>
      <c r="F777" s="9">
        <v>45950618</v>
      </c>
      <c r="G777" s="9">
        <v>45950618</v>
      </c>
      <c r="H777" s="9">
        <v>36760496</v>
      </c>
      <c r="I777" s="17">
        <v>0.80000003481998871</v>
      </c>
      <c r="J777" s="7" t="s">
        <v>14</v>
      </c>
      <c r="K777" s="7" t="s">
        <v>2241</v>
      </c>
      <c r="L777" s="7" t="s">
        <v>2241</v>
      </c>
      <c r="M777" s="5">
        <v>0</v>
      </c>
      <c r="N777" s="7"/>
      <c r="O777" s="5">
        <v>0</v>
      </c>
      <c r="P777" s="9">
        <v>0</v>
      </c>
      <c r="Q777" s="9">
        <v>0</v>
      </c>
    </row>
    <row r="778" spans="1:17" x14ac:dyDescent="0.25">
      <c r="A778" s="5">
        <v>34</v>
      </c>
      <c r="B778" s="7" t="s">
        <v>2242</v>
      </c>
      <c r="C778" s="9">
        <v>0</v>
      </c>
      <c r="D778" s="9">
        <v>0</v>
      </c>
      <c r="E778" s="9">
        <v>1201682</v>
      </c>
      <c r="F778" s="9">
        <v>0</v>
      </c>
      <c r="G778" s="9">
        <v>1201682</v>
      </c>
      <c r="H778" s="9">
        <v>961344</v>
      </c>
      <c r="I778" s="17">
        <v>0.79999866853293966</v>
      </c>
      <c r="J778" s="7" t="s">
        <v>50</v>
      </c>
      <c r="K778" s="7" t="s">
        <v>2243</v>
      </c>
      <c r="L778" s="7" t="s">
        <v>2244</v>
      </c>
      <c r="M778" s="5">
        <v>0</v>
      </c>
      <c r="N778" s="7"/>
      <c r="O778" s="5">
        <v>0</v>
      </c>
      <c r="P778" s="9">
        <v>0</v>
      </c>
      <c r="Q778" s="9">
        <v>0</v>
      </c>
    </row>
    <row r="779" spans="1:17" x14ac:dyDescent="0.25">
      <c r="A779" s="5">
        <v>34</v>
      </c>
      <c r="B779" s="7" t="s">
        <v>2245</v>
      </c>
      <c r="C779" s="9">
        <v>0</v>
      </c>
      <c r="D779" s="9">
        <v>0</v>
      </c>
      <c r="E779" s="9">
        <v>1097480</v>
      </c>
      <c r="F779" s="9">
        <v>0</v>
      </c>
      <c r="G779" s="9">
        <v>1097480</v>
      </c>
      <c r="H779" s="9">
        <v>877983</v>
      </c>
      <c r="I779" s="17">
        <v>0.79999908882166415</v>
      </c>
      <c r="J779" s="7" t="s">
        <v>206</v>
      </c>
      <c r="K779" s="7" t="s">
        <v>2246</v>
      </c>
      <c r="L779" s="7" t="s">
        <v>2247</v>
      </c>
      <c r="M779" s="5">
        <v>0</v>
      </c>
      <c r="N779" s="7"/>
      <c r="O779" s="5">
        <v>0</v>
      </c>
      <c r="P779" s="9">
        <v>0</v>
      </c>
      <c r="Q779" s="9">
        <v>0</v>
      </c>
    </row>
    <row r="780" spans="1:17" x14ac:dyDescent="0.25">
      <c r="A780" s="5">
        <v>34</v>
      </c>
      <c r="B780" s="7" t="s">
        <v>2248</v>
      </c>
      <c r="C780" s="9">
        <v>0</v>
      </c>
      <c r="D780" s="9">
        <v>0</v>
      </c>
      <c r="E780" s="9">
        <v>2583465</v>
      </c>
      <c r="F780" s="9">
        <v>0</v>
      </c>
      <c r="G780" s="9">
        <v>2583465</v>
      </c>
      <c r="H780" s="9">
        <v>2066769</v>
      </c>
      <c r="I780" s="17">
        <v>0.7999988387688628</v>
      </c>
      <c r="J780" s="7" t="s">
        <v>206</v>
      </c>
      <c r="K780" s="7" t="s">
        <v>2249</v>
      </c>
      <c r="L780" s="7" t="s">
        <v>2250</v>
      </c>
      <c r="M780" s="5">
        <v>0</v>
      </c>
      <c r="N780" s="7"/>
      <c r="O780" s="5">
        <v>0</v>
      </c>
      <c r="P780" s="9">
        <v>0</v>
      </c>
      <c r="Q780" s="9">
        <v>0</v>
      </c>
    </row>
    <row r="781" spans="1:17" x14ac:dyDescent="0.25">
      <c r="A781" s="5">
        <v>34</v>
      </c>
      <c r="B781" s="7" t="s">
        <v>209</v>
      </c>
      <c r="C781" s="9">
        <v>0</v>
      </c>
      <c r="D781" s="9">
        <v>0</v>
      </c>
      <c r="E781" s="9">
        <v>4077101</v>
      </c>
      <c r="F781" s="9">
        <v>0</v>
      </c>
      <c r="G781" s="9">
        <v>4077101</v>
      </c>
      <c r="H781" s="9">
        <v>3261681</v>
      </c>
      <c r="I781" s="17">
        <v>0.80000004905446298</v>
      </c>
      <c r="J781" s="7" t="s">
        <v>206</v>
      </c>
      <c r="K781" s="7" t="s">
        <v>207</v>
      </c>
      <c r="L781" s="7" t="s">
        <v>210</v>
      </c>
      <c r="M781" s="5">
        <v>0</v>
      </c>
      <c r="N781" s="7"/>
      <c r="O781" s="5">
        <v>0</v>
      </c>
      <c r="P781" s="9">
        <v>0</v>
      </c>
      <c r="Q781" s="9">
        <v>0</v>
      </c>
    </row>
    <row r="782" spans="1:17" x14ac:dyDescent="0.25">
      <c r="A782" s="5">
        <v>34</v>
      </c>
      <c r="B782" s="7" t="s">
        <v>2251</v>
      </c>
      <c r="C782" s="9">
        <v>0</v>
      </c>
      <c r="D782" s="9">
        <v>0</v>
      </c>
      <c r="E782" s="9">
        <v>1695002</v>
      </c>
      <c r="F782" s="9">
        <v>0</v>
      </c>
      <c r="G782" s="9">
        <v>1695002</v>
      </c>
      <c r="H782" s="9">
        <v>1356001</v>
      </c>
      <c r="I782" s="17">
        <v>0.79999964601811679</v>
      </c>
      <c r="J782" s="7" t="s">
        <v>206</v>
      </c>
      <c r="K782" s="7" t="s">
        <v>2252</v>
      </c>
      <c r="L782" s="7" t="s">
        <v>2253</v>
      </c>
      <c r="M782" s="5">
        <v>0</v>
      </c>
      <c r="N782" s="7" t="s">
        <v>174</v>
      </c>
      <c r="O782" s="5">
        <v>0</v>
      </c>
      <c r="P782" s="9">
        <v>0</v>
      </c>
      <c r="Q782" s="9">
        <v>0</v>
      </c>
    </row>
    <row r="783" spans="1:17" x14ac:dyDescent="0.25">
      <c r="A783" s="5">
        <v>34</v>
      </c>
      <c r="B783" s="7" t="s">
        <v>2254</v>
      </c>
      <c r="C783" s="9">
        <v>0</v>
      </c>
      <c r="D783" s="9">
        <v>0</v>
      </c>
      <c r="E783" s="9">
        <v>29281885</v>
      </c>
      <c r="F783" s="9">
        <v>0</v>
      </c>
      <c r="G783" s="9">
        <v>29281885</v>
      </c>
      <c r="H783" s="9">
        <v>23425506</v>
      </c>
      <c r="I783" s="17">
        <v>0.79999993169838624</v>
      </c>
      <c r="J783" s="7" t="s">
        <v>206</v>
      </c>
      <c r="K783" s="7" t="s">
        <v>2255</v>
      </c>
      <c r="L783" s="7" t="s">
        <v>2256</v>
      </c>
      <c r="M783" s="5">
        <v>0</v>
      </c>
      <c r="N783" s="7"/>
      <c r="O783" s="5">
        <v>0</v>
      </c>
      <c r="P783" s="9">
        <v>0</v>
      </c>
      <c r="Q783" s="9">
        <v>0</v>
      </c>
    </row>
    <row r="784" spans="1:17" x14ac:dyDescent="0.25">
      <c r="A784" s="5">
        <v>34</v>
      </c>
      <c r="B784" s="7" t="s">
        <v>2257</v>
      </c>
      <c r="C784" s="9">
        <v>0</v>
      </c>
      <c r="D784" s="9">
        <v>0</v>
      </c>
      <c r="E784" s="9">
        <v>13645267</v>
      </c>
      <c r="F784" s="9">
        <v>0</v>
      </c>
      <c r="G784" s="9">
        <v>13645267</v>
      </c>
      <c r="H784" s="9">
        <v>10916210</v>
      </c>
      <c r="I784" s="17">
        <v>0.79999973617225661</v>
      </c>
      <c r="J784" s="7" t="s">
        <v>206</v>
      </c>
      <c r="K784" s="7" t="s">
        <v>2258</v>
      </c>
      <c r="L784" s="7" t="s">
        <v>2259</v>
      </c>
      <c r="M784" s="5">
        <v>0</v>
      </c>
      <c r="N784" s="7"/>
      <c r="O784" s="5">
        <v>0</v>
      </c>
      <c r="P784" s="9">
        <v>0</v>
      </c>
      <c r="Q784" s="9">
        <v>0</v>
      </c>
    </row>
    <row r="785" spans="1:17" x14ac:dyDescent="0.25">
      <c r="A785" s="5">
        <v>34</v>
      </c>
      <c r="B785" s="7" t="s">
        <v>2260</v>
      </c>
      <c r="C785" s="9">
        <v>0</v>
      </c>
      <c r="D785" s="9">
        <v>0</v>
      </c>
      <c r="E785" s="9">
        <v>39685</v>
      </c>
      <c r="F785" s="9">
        <v>0</v>
      </c>
      <c r="G785" s="9">
        <v>39685</v>
      </c>
      <c r="H785" s="9">
        <v>31746</v>
      </c>
      <c r="I785" s="17">
        <v>0.79994960312460628</v>
      </c>
      <c r="J785" s="7" t="s">
        <v>50</v>
      </c>
      <c r="K785" s="7" t="s">
        <v>2261</v>
      </c>
      <c r="L785" s="7" t="s">
        <v>2261</v>
      </c>
      <c r="M785" s="5">
        <v>0</v>
      </c>
      <c r="N785" s="7"/>
      <c r="O785" s="5">
        <v>0</v>
      </c>
      <c r="P785" s="9">
        <v>0</v>
      </c>
      <c r="Q785" s="9">
        <v>0</v>
      </c>
    </row>
    <row r="786" spans="1:17" x14ac:dyDescent="0.25">
      <c r="A786" s="5">
        <v>34</v>
      </c>
      <c r="B786" s="7" t="s">
        <v>2262</v>
      </c>
      <c r="C786" s="9">
        <v>0</v>
      </c>
      <c r="D786" s="9">
        <v>0</v>
      </c>
      <c r="E786" s="9">
        <v>18344264</v>
      </c>
      <c r="F786" s="9">
        <v>0</v>
      </c>
      <c r="G786" s="9">
        <v>18344264</v>
      </c>
      <c r="H786" s="9">
        <v>14675408</v>
      </c>
      <c r="I786" s="17">
        <v>0.79999982555855065</v>
      </c>
      <c r="J786" s="7" t="s">
        <v>206</v>
      </c>
      <c r="K786" s="7" t="s">
        <v>2263</v>
      </c>
      <c r="L786" s="7" t="s">
        <v>2264</v>
      </c>
      <c r="M786" s="5">
        <v>1</v>
      </c>
      <c r="N786" s="7" t="s">
        <v>834</v>
      </c>
      <c r="O786" s="28">
        <v>1</v>
      </c>
      <c r="P786" s="9">
        <v>-14675408</v>
      </c>
      <c r="Q786" s="9">
        <v>0</v>
      </c>
    </row>
    <row r="787" spans="1:17" x14ac:dyDescent="0.25">
      <c r="A787" s="5">
        <v>34</v>
      </c>
      <c r="B787" s="7" t="s">
        <v>2265</v>
      </c>
      <c r="C787" s="9">
        <v>0</v>
      </c>
      <c r="D787" s="9">
        <v>0</v>
      </c>
      <c r="E787" s="9">
        <v>10877802</v>
      </c>
      <c r="F787" s="9">
        <v>0</v>
      </c>
      <c r="G787" s="9">
        <v>10877802</v>
      </c>
      <c r="H787" s="9">
        <v>8702241</v>
      </c>
      <c r="I787" s="17">
        <v>0.79999994484179804</v>
      </c>
      <c r="J787" s="7" t="s">
        <v>206</v>
      </c>
      <c r="K787" s="7" t="s">
        <v>2266</v>
      </c>
      <c r="L787" s="7" t="s">
        <v>2267</v>
      </c>
      <c r="M787" s="5">
        <v>0</v>
      </c>
      <c r="N787" s="7"/>
      <c r="O787" s="5">
        <v>0</v>
      </c>
      <c r="P787" s="9">
        <v>0</v>
      </c>
      <c r="Q787" s="9">
        <v>0</v>
      </c>
    </row>
    <row r="788" spans="1:17" x14ac:dyDescent="0.25">
      <c r="A788" s="5">
        <v>34</v>
      </c>
      <c r="B788" s="7" t="s">
        <v>2268</v>
      </c>
      <c r="C788" s="9">
        <v>0</v>
      </c>
      <c r="D788" s="9">
        <v>0</v>
      </c>
      <c r="E788" s="9">
        <v>514500</v>
      </c>
      <c r="F788" s="9">
        <v>0</v>
      </c>
      <c r="G788" s="9">
        <v>514500</v>
      </c>
      <c r="H788" s="9">
        <v>411600</v>
      </c>
      <c r="I788" s="17">
        <v>0.8</v>
      </c>
      <c r="J788" s="7" t="s">
        <v>206</v>
      </c>
      <c r="K788" s="7" t="s">
        <v>2269</v>
      </c>
      <c r="L788" s="7" t="s">
        <v>2269</v>
      </c>
      <c r="M788" s="5">
        <v>0</v>
      </c>
      <c r="N788" s="7"/>
      <c r="O788" s="5">
        <v>0</v>
      </c>
      <c r="P788" s="9">
        <v>0</v>
      </c>
      <c r="Q788" s="9">
        <v>0</v>
      </c>
    </row>
    <row r="789" spans="1:17" x14ac:dyDescent="0.25">
      <c r="A789" s="5">
        <v>34</v>
      </c>
      <c r="B789" s="7" t="s">
        <v>2270</v>
      </c>
      <c r="C789" s="9">
        <v>0</v>
      </c>
      <c r="D789" s="9">
        <v>0</v>
      </c>
      <c r="E789" s="9">
        <v>16187818</v>
      </c>
      <c r="F789" s="9">
        <v>0</v>
      </c>
      <c r="G789" s="9">
        <v>16187818</v>
      </c>
      <c r="H789" s="9">
        <v>12950256</v>
      </c>
      <c r="I789" s="17">
        <v>0.8000000988397572</v>
      </c>
      <c r="J789" s="7" t="s">
        <v>206</v>
      </c>
      <c r="K789" s="7" t="s">
        <v>2271</v>
      </c>
      <c r="L789" s="7" t="s">
        <v>2272</v>
      </c>
      <c r="M789" s="5">
        <v>0</v>
      </c>
      <c r="N789" s="7"/>
      <c r="O789" s="5">
        <v>0</v>
      </c>
      <c r="P789" s="9">
        <v>0</v>
      </c>
      <c r="Q789" s="9">
        <v>0</v>
      </c>
    </row>
    <row r="790" spans="1:17" x14ac:dyDescent="0.25">
      <c r="A790" s="5">
        <v>34</v>
      </c>
      <c r="B790" s="7" t="s">
        <v>2273</v>
      </c>
      <c r="C790" s="9">
        <v>0</v>
      </c>
      <c r="D790" s="9">
        <v>0</v>
      </c>
      <c r="E790" s="9">
        <v>181519834</v>
      </c>
      <c r="F790" s="9">
        <v>0</v>
      </c>
      <c r="G790" s="9">
        <v>181519834</v>
      </c>
      <c r="H790" s="9">
        <v>145215870</v>
      </c>
      <c r="I790" s="17">
        <v>0.80000001542531163</v>
      </c>
      <c r="J790" s="7" t="s">
        <v>206</v>
      </c>
      <c r="K790" s="7" t="s">
        <v>2274</v>
      </c>
      <c r="L790" s="7" t="s">
        <v>2274</v>
      </c>
      <c r="M790" s="5">
        <v>0</v>
      </c>
      <c r="N790" s="7"/>
      <c r="O790" s="5">
        <v>0</v>
      </c>
      <c r="P790" s="9">
        <v>0</v>
      </c>
      <c r="Q790" s="9">
        <v>-145215870</v>
      </c>
    </row>
    <row r="791" spans="1:17" x14ac:dyDescent="0.25">
      <c r="A791" s="5">
        <v>34</v>
      </c>
      <c r="B791" s="7" t="s">
        <v>2275</v>
      </c>
      <c r="C791" s="9">
        <v>0</v>
      </c>
      <c r="D791" s="9">
        <v>0</v>
      </c>
      <c r="E791" s="9">
        <v>1318</v>
      </c>
      <c r="F791" s="9">
        <v>0</v>
      </c>
      <c r="G791" s="9">
        <v>1318</v>
      </c>
      <c r="H791" s="9">
        <v>1056</v>
      </c>
      <c r="I791" s="17">
        <v>0.80121396054628224</v>
      </c>
      <c r="J791" s="7" t="s">
        <v>14</v>
      </c>
      <c r="K791" s="7" t="s">
        <v>1066</v>
      </c>
      <c r="L791" s="7" t="s">
        <v>2276</v>
      </c>
      <c r="M791" s="5">
        <v>0</v>
      </c>
      <c r="N791" s="7"/>
      <c r="O791" s="5">
        <v>0</v>
      </c>
      <c r="P791" s="9">
        <v>0</v>
      </c>
      <c r="Q791" s="9">
        <v>0</v>
      </c>
    </row>
    <row r="792" spans="1:17" x14ac:dyDescent="0.25">
      <c r="A792" s="5">
        <v>34</v>
      </c>
      <c r="B792" s="7" t="s">
        <v>2277</v>
      </c>
      <c r="C792" s="9">
        <v>0</v>
      </c>
      <c r="D792" s="9">
        <v>0</v>
      </c>
      <c r="E792" s="9">
        <v>1853963</v>
      </c>
      <c r="F792" s="9">
        <v>0</v>
      </c>
      <c r="G792" s="9">
        <v>1853963</v>
      </c>
      <c r="H792" s="9">
        <v>1483168</v>
      </c>
      <c r="I792" s="17">
        <v>0.79999870547578344</v>
      </c>
      <c r="J792" s="7" t="s">
        <v>206</v>
      </c>
      <c r="K792" s="7" t="s">
        <v>2278</v>
      </c>
      <c r="L792" s="7" t="s">
        <v>2279</v>
      </c>
      <c r="M792" s="5">
        <v>0</v>
      </c>
      <c r="N792" s="7"/>
      <c r="O792" s="5">
        <v>0</v>
      </c>
      <c r="P792" s="9">
        <v>0</v>
      </c>
      <c r="Q792" s="9">
        <v>0</v>
      </c>
    </row>
    <row r="793" spans="1:17" x14ac:dyDescent="0.25">
      <c r="A793" s="5">
        <v>34</v>
      </c>
      <c r="B793" s="7" t="s">
        <v>2280</v>
      </c>
      <c r="C793" s="9">
        <v>0</v>
      </c>
      <c r="D793" s="9">
        <v>0</v>
      </c>
      <c r="E793" s="9">
        <v>1545936</v>
      </c>
      <c r="F793" s="9">
        <v>0</v>
      </c>
      <c r="G793" s="9">
        <v>1545936</v>
      </c>
      <c r="H793" s="9">
        <v>1236752</v>
      </c>
      <c r="I793" s="17">
        <v>0.80000206994338707</v>
      </c>
      <c r="J793" s="7" t="s">
        <v>50</v>
      </c>
      <c r="K793" s="7" t="s">
        <v>2281</v>
      </c>
      <c r="L793" s="7" t="s">
        <v>2282</v>
      </c>
      <c r="M793" s="5">
        <v>0</v>
      </c>
      <c r="N793" s="7"/>
      <c r="O793" s="5">
        <v>0</v>
      </c>
      <c r="P793" s="9">
        <v>0</v>
      </c>
      <c r="Q793" s="9">
        <v>0</v>
      </c>
    </row>
    <row r="794" spans="1:17" x14ac:dyDescent="0.25">
      <c r="A794" s="5">
        <v>34</v>
      </c>
      <c r="B794" s="7" t="s">
        <v>2283</v>
      </c>
      <c r="C794" s="9">
        <v>0</v>
      </c>
      <c r="D794" s="9">
        <v>0</v>
      </c>
      <c r="E794" s="9">
        <v>6692</v>
      </c>
      <c r="F794" s="9">
        <v>0</v>
      </c>
      <c r="G794" s="9">
        <v>6692</v>
      </c>
      <c r="H794" s="9">
        <v>6692</v>
      </c>
      <c r="I794" s="17">
        <v>1</v>
      </c>
      <c r="J794" s="7" t="s">
        <v>50</v>
      </c>
      <c r="K794" s="7" t="s">
        <v>2284</v>
      </c>
      <c r="L794" s="7" t="s">
        <v>2285</v>
      </c>
      <c r="M794" s="5">
        <v>0</v>
      </c>
      <c r="N794" s="7"/>
      <c r="O794" s="5">
        <v>0</v>
      </c>
      <c r="P794" s="9">
        <v>0</v>
      </c>
      <c r="Q794" s="9">
        <v>0</v>
      </c>
    </row>
    <row r="795" spans="1:17" x14ac:dyDescent="0.25">
      <c r="A795" s="5">
        <v>34</v>
      </c>
      <c r="B795" s="7" t="s">
        <v>2286</v>
      </c>
      <c r="C795" s="9">
        <v>0</v>
      </c>
      <c r="D795" s="9">
        <v>0</v>
      </c>
      <c r="E795" s="9">
        <v>12548933</v>
      </c>
      <c r="F795" s="9">
        <v>0</v>
      </c>
      <c r="G795" s="9">
        <v>12548933</v>
      </c>
      <c r="H795" s="9">
        <v>12548933</v>
      </c>
      <c r="I795" s="17">
        <v>1</v>
      </c>
      <c r="J795" s="7" t="s">
        <v>50</v>
      </c>
      <c r="K795" s="7" t="s">
        <v>2287</v>
      </c>
      <c r="L795" s="7" t="s">
        <v>2287</v>
      </c>
      <c r="M795" s="5">
        <v>0</v>
      </c>
      <c r="N795" s="7"/>
      <c r="O795" s="5">
        <v>0</v>
      </c>
      <c r="P795" s="9">
        <v>0</v>
      </c>
      <c r="Q795" s="9">
        <v>0</v>
      </c>
    </row>
    <row r="796" spans="1:17" x14ac:dyDescent="0.25">
      <c r="A796" s="5">
        <v>34</v>
      </c>
      <c r="B796" s="7" t="s">
        <v>2288</v>
      </c>
      <c r="C796" s="9">
        <v>0</v>
      </c>
      <c r="D796" s="9">
        <v>0</v>
      </c>
      <c r="E796" s="9">
        <v>1623838</v>
      </c>
      <c r="F796" s="9">
        <v>0</v>
      </c>
      <c r="G796" s="9">
        <v>1623838</v>
      </c>
      <c r="H796" s="9">
        <v>1623838</v>
      </c>
      <c r="I796" s="17">
        <v>1</v>
      </c>
      <c r="J796" s="7" t="s">
        <v>206</v>
      </c>
      <c r="K796" s="7" t="s">
        <v>1816</v>
      </c>
      <c r="L796" s="7" t="s">
        <v>2289</v>
      </c>
      <c r="M796" s="5">
        <v>0</v>
      </c>
      <c r="N796" s="7"/>
      <c r="O796" s="5">
        <v>0</v>
      </c>
      <c r="P796" s="9">
        <v>0</v>
      </c>
      <c r="Q796" s="9">
        <v>0</v>
      </c>
    </row>
    <row r="797" spans="1:17" x14ac:dyDescent="0.25">
      <c r="A797" s="5">
        <v>34</v>
      </c>
      <c r="B797" s="7" t="s">
        <v>2290</v>
      </c>
      <c r="C797" s="9">
        <v>0</v>
      </c>
      <c r="D797" s="9">
        <v>0</v>
      </c>
      <c r="E797" s="9">
        <v>18627654</v>
      </c>
      <c r="F797" s="9">
        <v>0</v>
      </c>
      <c r="G797" s="9">
        <v>18627654</v>
      </c>
      <c r="H797" s="9">
        <v>18627654</v>
      </c>
      <c r="I797" s="17">
        <v>1</v>
      </c>
      <c r="J797" s="7" t="s">
        <v>50</v>
      </c>
      <c r="K797" s="7" t="s">
        <v>2291</v>
      </c>
      <c r="L797" s="7" t="s">
        <v>2292</v>
      </c>
      <c r="M797" s="5">
        <v>0</v>
      </c>
      <c r="N797" s="7"/>
      <c r="O797" s="5">
        <v>0</v>
      </c>
      <c r="P797" s="9">
        <v>0</v>
      </c>
      <c r="Q797" s="9">
        <v>0</v>
      </c>
    </row>
    <row r="798" spans="1:17" x14ac:dyDescent="0.25">
      <c r="A798" s="5">
        <v>34</v>
      </c>
      <c r="B798" s="7" t="s">
        <v>2293</v>
      </c>
      <c r="C798" s="9">
        <v>0</v>
      </c>
      <c r="D798" s="9">
        <v>0</v>
      </c>
      <c r="E798" s="9">
        <v>815790</v>
      </c>
      <c r="F798" s="9">
        <v>0</v>
      </c>
      <c r="G798" s="9">
        <v>815790</v>
      </c>
      <c r="H798" s="9">
        <v>815790</v>
      </c>
      <c r="I798" s="17">
        <v>1</v>
      </c>
      <c r="J798" s="7" t="s">
        <v>206</v>
      </c>
      <c r="K798" s="7" t="s">
        <v>2294</v>
      </c>
      <c r="L798" s="7" t="s">
        <v>2295</v>
      </c>
      <c r="M798" s="5">
        <v>0</v>
      </c>
      <c r="N798" s="7"/>
      <c r="O798" s="5">
        <v>0</v>
      </c>
      <c r="P798" s="9">
        <v>0</v>
      </c>
      <c r="Q798" s="9">
        <v>0</v>
      </c>
    </row>
    <row r="799" spans="1:17" x14ac:dyDescent="0.25">
      <c r="A799" s="5">
        <v>34</v>
      </c>
      <c r="B799" s="7" t="s">
        <v>2296</v>
      </c>
      <c r="C799" s="9">
        <v>0</v>
      </c>
      <c r="D799" s="9">
        <v>0</v>
      </c>
      <c r="E799" s="9">
        <v>5802516</v>
      </c>
      <c r="F799" s="9">
        <v>0</v>
      </c>
      <c r="G799" s="9">
        <v>5802516</v>
      </c>
      <c r="H799" s="9">
        <v>5802516</v>
      </c>
      <c r="I799" s="17">
        <v>1</v>
      </c>
      <c r="J799" s="7" t="s">
        <v>50</v>
      </c>
      <c r="K799" s="7" t="s">
        <v>2297</v>
      </c>
      <c r="L799" s="7" t="s">
        <v>2298</v>
      </c>
      <c r="M799" s="5">
        <v>0</v>
      </c>
      <c r="N799" s="7"/>
      <c r="O799" s="5">
        <v>0</v>
      </c>
      <c r="P799" s="9">
        <v>0</v>
      </c>
      <c r="Q799" s="9">
        <v>0</v>
      </c>
    </row>
    <row r="800" spans="1:17" x14ac:dyDescent="0.25">
      <c r="A800" s="5">
        <v>34</v>
      </c>
      <c r="B800" s="7" t="s">
        <v>2299</v>
      </c>
      <c r="C800" s="9">
        <v>0</v>
      </c>
      <c r="D800" s="9">
        <v>0</v>
      </c>
      <c r="E800" s="9">
        <v>388671</v>
      </c>
      <c r="F800" s="9">
        <v>0</v>
      </c>
      <c r="G800" s="9">
        <v>388671</v>
      </c>
      <c r="H800" s="9">
        <v>388671</v>
      </c>
      <c r="I800" s="17">
        <v>1</v>
      </c>
      <c r="J800" s="7" t="s">
        <v>50</v>
      </c>
      <c r="K800" s="7" t="s">
        <v>2300</v>
      </c>
      <c r="L800" s="7" t="s">
        <v>2301</v>
      </c>
      <c r="M800" s="5">
        <v>0</v>
      </c>
      <c r="N800" s="7"/>
      <c r="O800" s="5">
        <v>0</v>
      </c>
      <c r="P800" s="9">
        <v>0</v>
      </c>
      <c r="Q800" s="9">
        <v>0</v>
      </c>
    </row>
    <row r="801" spans="1:17" x14ac:dyDescent="0.25">
      <c r="A801" s="5">
        <v>34</v>
      </c>
      <c r="B801" s="7" t="s">
        <v>2302</v>
      </c>
      <c r="C801" s="9">
        <v>0</v>
      </c>
      <c r="D801" s="9">
        <v>0</v>
      </c>
      <c r="E801" s="9">
        <v>606043</v>
      </c>
      <c r="F801" s="9">
        <v>0</v>
      </c>
      <c r="G801" s="9">
        <v>606043</v>
      </c>
      <c r="H801" s="9">
        <v>606043</v>
      </c>
      <c r="I801" s="17">
        <v>1</v>
      </c>
      <c r="J801" s="7" t="e">
        <v>#N/A</v>
      </c>
      <c r="K801" s="7" t="e">
        <v>#N/A</v>
      </c>
      <c r="L801" s="7" t="e">
        <v>#N/A</v>
      </c>
      <c r="M801" s="5">
        <v>0</v>
      </c>
      <c r="N801" s="7" t="s">
        <v>170</v>
      </c>
      <c r="O801" s="28">
        <v>1</v>
      </c>
      <c r="P801" s="9">
        <v>-606043</v>
      </c>
      <c r="Q801" s="9">
        <v>0</v>
      </c>
    </row>
    <row r="802" spans="1:17" x14ac:dyDescent="0.25">
      <c r="A802" s="5">
        <v>34</v>
      </c>
      <c r="B802" s="7" t="s">
        <v>2303</v>
      </c>
      <c r="C802" s="9">
        <v>0</v>
      </c>
      <c r="D802" s="9">
        <v>0</v>
      </c>
      <c r="E802" s="9">
        <v>5172871</v>
      </c>
      <c r="F802" s="9">
        <v>0</v>
      </c>
      <c r="G802" s="9">
        <v>5172871</v>
      </c>
      <c r="H802" s="9">
        <v>5172871</v>
      </c>
      <c r="I802" s="17">
        <v>1</v>
      </c>
      <c r="J802" s="7" t="s">
        <v>50</v>
      </c>
      <c r="K802" s="7" t="s">
        <v>2304</v>
      </c>
      <c r="L802" s="7" t="s">
        <v>2305</v>
      </c>
      <c r="M802" s="5">
        <v>0</v>
      </c>
      <c r="N802" s="7"/>
      <c r="O802" s="5">
        <v>0</v>
      </c>
      <c r="P802" s="9">
        <v>0</v>
      </c>
      <c r="Q802" s="9">
        <v>0</v>
      </c>
    </row>
    <row r="803" spans="1:17" x14ac:dyDescent="0.25">
      <c r="A803" s="5">
        <v>34</v>
      </c>
      <c r="B803" s="7" t="s">
        <v>2306</v>
      </c>
      <c r="C803" s="9">
        <v>0</v>
      </c>
      <c r="D803" s="9">
        <v>0</v>
      </c>
      <c r="E803" s="9">
        <v>7070912</v>
      </c>
      <c r="F803" s="9">
        <v>0</v>
      </c>
      <c r="G803" s="9">
        <v>7070912</v>
      </c>
      <c r="H803" s="9">
        <v>7070912</v>
      </c>
      <c r="I803" s="17">
        <v>1</v>
      </c>
      <c r="J803" s="7" t="s">
        <v>206</v>
      </c>
      <c r="K803" s="7" t="s">
        <v>1819</v>
      </c>
      <c r="L803" s="7" t="s">
        <v>1819</v>
      </c>
      <c r="M803" s="5">
        <v>0</v>
      </c>
      <c r="N803" s="7"/>
      <c r="O803" s="5">
        <v>0</v>
      </c>
      <c r="P803" s="9">
        <v>0</v>
      </c>
      <c r="Q803" s="9">
        <v>0</v>
      </c>
    </row>
    <row r="804" spans="1:17" x14ac:dyDescent="0.25">
      <c r="A804" s="5">
        <v>34</v>
      </c>
      <c r="B804" s="7" t="s">
        <v>2307</v>
      </c>
      <c r="C804" s="9">
        <v>0</v>
      </c>
      <c r="D804" s="9">
        <v>0</v>
      </c>
      <c r="E804" s="9">
        <v>19277499</v>
      </c>
      <c r="F804" s="9">
        <v>0</v>
      </c>
      <c r="G804" s="9">
        <v>19277499</v>
      </c>
      <c r="H804" s="9">
        <v>19277499</v>
      </c>
      <c r="I804" s="17">
        <v>1</v>
      </c>
      <c r="J804" s="7" t="s">
        <v>50</v>
      </c>
      <c r="K804" s="7" t="s">
        <v>2308</v>
      </c>
      <c r="L804" s="7" t="s">
        <v>2309</v>
      </c>
      <c r="M804" s="5">
        <v>0</v>
      </c>
      <c r="N804" s="7"/>
      <c r="O804" s="5">
        <v>0</v>
      </c>
      <c r="P804" s="9">
        <v>0</v>
      </c>
      <c r="Q804" s="9">
        <v>0</v>
      </c>
    </row>
    <row r="805" spans="1:17" x14ac:dyDescent="0.25">
      <c r="A805" s="5">
        <v>34</v>
      </c>
      <c r="B805" s="7" t="s">
        <v>2310</v>
      </c>
      <c r="C805" s="9">
        <v>0</v>
      </c>
      <c r="D805" s="9">
        <v>0</v>
      </c>
      <c r="E805" s="9">
        <v>61391062</v>
      </c>
      <c r="F805" s="9">
        <v>0</v>
      </c>
      <c r="G805" s="9">
        <v>61391062</v>
      </c>
      <c r="H805" s="9">
        <v>61391062</v>
      </c>
      <c r="I805" s="17">
        <v>1</v>
      </c>
      <c r="J805" s="7" t="s">
        <v>50</v>
      </c>
      <c r="K805" s="7" t="s">
        <v>2311</v>
      </c>
      <c r="L805" s="7" t="s">
        <v>2312</v>
      </c>
      <c r="M805" s="5">
        <v>0</v>
      </c>
      <c r="N805" s="7"/>
      <c r="O805" s="5">
        <v>0</v>
      </c>
      <c r="P805" s="9">
        <v>0</v>
      </c>
      <c r="Q805" s="9">
        <v>0</v>
      </c>
    </row>
    <row r="806" spans="1:17" x14ac:dyDescent="0.25">
      <c r="A806" s="5">
        <v>34</v>
      </c>
      <c r="B806" s="7" t="s">
        <v>2313</v>
      </c>
      <c r="C806" s="9">
        <v>0</v>
      </c>
      <c r="D806" s="9">
        <v>0</v>
      </c>
      <c r="E806" s="9">
        <v>3675970</v>
      </c>
      <c r="F806" s="9">
        <v>0</v>
      </c>
      <c r="G806" s="9">
        <v>3675970</v>
      </c>
      <c r="H806" s="9">
        <v>3675970</v>
      </c>
      <c r="I806" s="17">
        <v>1</v>
      </c>
      <c r="J806" s="7" t="s">
        <v>50</v>
      </c>
      <c r="K806" s="7" t="s">
        <v>2314</v>
      </c>
      <c r="L806" s="7" t="s">
        <v>2314</v>
      </c>
      <c r="M806" s="5">
        <v>0</v>
      </c>
      <c r="N806" s="7"/>
      <c r="O806" s="5">
        <v>0</v>
      </c>
      <c r="P806" s="9">
        <v>0</v>
      </c>
      <c r="Q806" s="9">
        <v>0</v>
      </c>
    </row>
    <row r="807" spans="1:17" x14ac:dyDescent="0.25">
      <c r="A807" s="5">
        <v>34</v>
      </c>
      <c r="B807" s="7" t="s">
        <v>2315</v>
      </c>
      <c r="C807" s="9">
        <v>0</v>
      </c>
      <c r="D807" s="9">
        <v>0</v>
      </c>
      <c r="E807" s="9">
        <v>1048822</v>
      </c>
      <c r="F807" s="9">
        <v>0</v>
      </c>
      <c r="G807" s="9">
        <v>1048822</v>
      </c>
      <c r="H807" s="9">
        <v>1048822</v>
      </c>
      <c r="I807" s="17">
        <v>1</v>
      </c>
      <c r="J807" s="7" t="s">
        <v>50</v>
      </c>
      <c r="K807" s="7">
        <v>0</v>
      </c>
      <c r="L807" s="7" t="s">
        <v>2316</v>
      </c>
      <c r="M807" s="5">
        <v>1</v>
      </c>
      <c r="N807" s="7" t="s">
        <v>170</v>
      </c>
      <c r="O807" s="28">
        <v>1</v>
      </c>
      <c r="P807" s="9">
        <v>-1048822</v>
      </c>
      <c r="Q807" s="9">
        <v>0</v>
      </c>
    </row>
    <row r="808" spans="1:17" x14ac:dyDescent="0.25">
      <c r="A808" s="5">
        <v>34</v>
      </c>
      <c r="B808" s="7" t="s">
        <v>2317</v>
      </c>
      <c r="C808" s="9">
        <v>0</v>
      </c>
      <c r="D808" s="9">
        <v>0</v>
      </c>
      <c r="E808" s="9">
        <v>29915493</v>
      </c>
      <c r="F808" s="9">
        <v>0</v>
      </c>
      <c r="G808" s="9">
        <v>29915493</v>
      </c>
      <c r="H808" s="9">
        <v>29915493</v>
      </c>
      <c r="I808" s="17">
        <v>1</v>
      </c>
      <c r="J808" s="7" t="s">
        <v>50</v>
      </c>
      <c r="K808" s="7" t="s">
        <v>2318</v>
      </c>
      <c r="L808" s="7" t="s">
        <v>2319</v>
      </c>
      <c r="M808" s="5">
        <v>0</v>
      </c>
      <c r="N808" s="7"/>
      <c r="O808" s="5">
        <v>0</v>
      </c>
      <c r="P808" s="9">
        <v>0</v>
      </c>
      <c r="Q808" s="9">
        <v>0</v>
      </c>
    </row>
    <row r="809" spans="1:17" x14ac:dyDescent="0.25">
      <c r="A809" s="5">
        <v>34</v>
      </c>
      <c r="B809" s="7" t="s">
        <v>2320</v>
      </c>
      <c r="C809" s="9">
        <v>0</v>
      </c>
      <c r="D809" s="9">
        <v>0</v>
      </c>
      <c r="E809" s="9">
        <v>18317494</v>
      </c>
      <c r="F809" s="9">
        <v>0</v>
      </c>
      <c r="G809" s="9">
        <v>18317494</v>
      </c>
      <c r="H809" s="9">
        <v>18317494</v>
      </c>
      <c r="I809" s="17">
        <v>1</v>
      </c>
      <c r="J809" s="7" t="s">
        <v>50</v>
      </c>
      <c r="K809" s="7" t="s">
        <v>114</v>
      </c>
      <c r="L809" s="7" t="s">
        <v>2321</v>
      </c>
      <c r="M809" s="5">
        <v>0</v>
      </c>
      <c r="N809" s="7"/>
      <c r="O809" s="5">
        <v>0</v>
      </c>
      <c r="P809" s="9">
        <v>0</v>
      </c>
      <c r="Q809" s="9">
        <v>0</v>
      </c>
    </row>
    <row r="810" spans="1:17" x14ac:dyDescent="0.25">
      <c r="A810" s="5">
        <v>34</v>
      </c>
      <c r="B810" s="7" t="s">
        <v>2322</v>
      </c>
      <c r="C810" s="9">
        <v>0</v>
      </c>
      <c r="D810" s="9">
        <v>0</v>
      </c>
      <c r="E810" s="9">
        <v>4437489</v>
      </c>
      <c r="F810" s="9">
        <v>0</v>
      </c>
      <c r="G810" s="9">
        <v>4437489</v>
      </c>
      <c r="H810" s="9">
        <v>4437489</v>
      </c>
      <c r="I810" s="17">
        <v>1</v>
      </c>
      <c r="J810" s="7" t="s">
        <v>50</v>
      </c>
      <c r="K810" s="7" t="s">
        <v>2323</v>
      </c>
      <c r="L810" s="7" t="s">
        <v>2324</v>
      </c>
      <c r="M810" s="5">
        <v>0</v>
      </c>
      <c r="N810" s="7"/>
      <c r="O810" s="5">
        <v>0</v>
      </c>
      <c r="P810" s="9">
        <v>0</v>
      </c>
      <c r="Q810" s="9">
        <v>0</v>
      </c>
    </row>
    <row r="811" spans="1:17" x14ac:dyDescent="0.25">
      <c r="A811" s="5">
        <v>34</v>
      </c>
      <c r="B811" s="7" t="s">
        <v>2325</v>
      </c>
      <c r="C811" s="9">
        <v>0</v>
      </c>
      <c r="D811" s="9">
        <v>0</v>
      </c>
      <c r="E811" s="9">
        <v>284232289</v>
      </c>
      <c r="F811" s="9">
        <v>0</v>
      </c>
      <c r="G811" s="9">
        <v>284232289</v>
      </c>
      <c r="H811" s="9">
        <v>284232289</v>
      </c>
      <c r="I811" s="17">
        <v>1</v>
      </c>
      <c r="J811" s="7" t="s">
        <v>50</v>
      </c>
      <c r="K811" s="7" t="s">
        <v>2326</v>
      </c>
      <c r="L811" s="7" t="s">
        <v>2327</v>
      </c>
      <c r="M811" s="5">
        <v>0</v>
      </c>
      <c r="N811" s="7"/>
      <c r="O811" s="5">
        <v>0</v>
      </c>
      <c r="P811" s="9">
        <v>0</v>
      </c>
      <c r="Q811" s="9">
        <v>0</v>
      </c>
    </row>
    <row r="812" spans="1:17" x14ac:dyDescent="0.25">
      <c r="A812" s="5">
        <v>34</v>
      </c>
      <c r="B812" s="7" t="s">
        <v>2328</v>
      </c>
      <c r="C812" s="9">
        <v>0</v>
      </c>
      <c r="D812" s="9">
        <v>0</v>
      </c>
      <c r="E812" s="9">
        <v>1690738</v>
      </c>
      <c r="F812" s="9">
        <v>0</v>
      </c>
      <c r="G812" s="9">
        <v>1690738</v>
      </c>
      <c r="H812" s="9">
        <v>1690738</v>
      </c>
      <c r="I812" s="17">
        <v>1</v>
      </c>
      <c r="J812" s="7" t="s">
        <v>50</v>
      </c>
      <c r="K812" s="7" t="s">
        <v>2329</v>
      </c>
      <c r="L812" s="7" t="s">
        <v>2329</v>
      </c>
      <c r="M812" s="5">
        <v>0</v>
      </c>
      <c r="N812" s="7"/>
      <c r="O812" s="5">
        <v>0</v>
      </c>
      <c r="P812" s="9">
        <v>0</v>
      </c>
      <c r="Q812" s="9">
        <v>0</v>
      </c>
    </row>
    <row r="813" spans="1:17" x14ac:dyDescent="0.25">
      <c r="A813" s="5">
        <v>34</v>
      </c>
      <c r="B813" s="7" t="s">
        <v>2330</v>
      </c>
      <c r="C813" s="9">
        <v>0</v>
      </c>
      <c r="D813" s="9">
        <v>0</v>
      </c>
      <c r="E813" s="9">
        <v>72431325</v>
      </c>
      <c r="F813" s="9">
        <v>0</v>
      </c>
      <c r="G813" s="9">
        <v>72431325</v>
      </c>
      <c r="H813" s="9">
        <v>72431325</v>
      </c>
      <c r="I813" s="17">
        <v>1</v>
      </c>
      <c r="J813" s="7" t="s">
        <v>50</v>
      </c>
      <c r="K813" s="7" t="s">
        <v>2331</v>
      </c>
      <c r="L813" s="7" t="s">
        <v>2331</v>
      </c>
      <c r="M813" s="5">
        <v>0</v>
      </c>
      <c r="N813" s="7"/>
      <c r="O813" s="5">
        <v>0</v>
      </c>
      <c r="P813" s="9">
        <v>0</v>
      </c>
      <c r="Q813" s="9">
        <v>0</v>
      </c>
    </row>
    <row r="814" spans="1:17" x14ac:dyDescent="0.25">
      <c r="A814" s="5">
        <v>34</v>
      </c>
      <c r="B814" s="7" t="s">
        <v>2332</v>
      </c>
      <c r="C814" s="9">
        <v>0</v>
      </c>
      <c r="D814" s="9">
        <v>0</v>
      </c>
      <c r="E814" s="9">
        <v>33063926</v>
      </c>
      <c r="F814" s="9">
        <v>0</v>
      </c>
      <c r="G814" s="9">
        <v>33063926</v>
      </c>
      <c r="H814" s="9">
        <v>33063926</v>
      </c>
      <c r="I814" s="17">
        <v>1</v>
      </c>
      <c r="J814" s="7" t="s">
        <v>50</v>
      </c>
      <c r="K814" s="7" t="s">
        <v>2333</v>
      </c>
      <c r="L814" s="7" t="s">
        <v>2334</v>
      </c>
      <c r="M814" s="5">
        <v>0</v>
      </c>
      <c r="N814" s="7"/>
      <c r="O814" s="5">
        <v>0</v>
      </c>
      <c r="P814" s="9">
        <v>0</v>
      </c>
      <c r="Q814" s="9">
        <v>0</v>
      </c>
    </row>
    <row r="815" spans="1:17" x14ac:dyDescent="0.25">
      <c r="A815" s="5">
        <v>34</v>
      </c>
      <c r="B815" s="7" t="s">
        <v>2335</v>
      </c>
      <c r="C815" s="9">
        <v>0</v>
      </c>
      <c r="D815" s="9">
        <v>0</v>
      </c>
      <c r="E815" s="9">
        <v>292462</v>
      </c>
      <c r="F815" s="9">
        <v>0</v>
      </c>
      <c r="G815" s="9">
        <v>292462</v>
      </c>
      <c r="H815" s="9">
        <v>292462</v>
      </c>
      <c r="I815" s="17">
        <v>1</v>
      </c>
      <c r="J815" s="7" t="s">
        <v>50</v>
      </c>
      <c r="K815" s="7" t="s">
        <v>2336</v>
      </c>
      <c r="L815" s="7" t="s">
        <v>2336</v>
      </c>
      <c r="M815" s="5">
        <v>0</v>
      </c>
      <c r="N815" s="7"/>
      <c r="O815" s="5">
        <v>0</v>
      </c>
      <c r="P815" s="9">
        <v>0</v>
      </c>
      <c r="Q815" s="9">
        <v>0</v>
      </c>
    </row>
    <row r="816" spans="1:17" x14ac:dyDescent="0.25">
      <c r="A816" s="5">
        <v>34</v>
      </c>
      <c r="B816" s="7" t="s">
        <v>2337</v>
      </c>
      <c r="C816" s="9">
        <v>0</v>
      </c>
      <c r="D816" s="9">
        <v>0</v>
      </c>
      <c r="E816" s="9">
        <v>2760533</v>
      </c>
      <c r="F816" s="9">
        <v>0</v>
      </c>
      <c r="G816" s="9">
        <v>2760533</v>
      </c>
      <c r="H816" s="9">
        <v>2760533</v>
      </c>
      <c r="I816" s="17">
        <v>1</v>
      </c>
      <c r="J816" s="7" t="s">
        <v>50</v>
      </c>
      <c r="K816" s="7" t="s">
        <v>2338</v>
      </c>
      <c r="L816" s="7" t="s">
        <v>2339</v>
      </c>
      <c r="M816" s="5">
        <v>0</v>
      </c>
      <c r="N816" s="7"/>
      <c r="O816" s="5">
        <v>0</v>
      </c>
      <c r="P816" s="9">
        <v>0</v>
      </c>
      <c r="Q816" s="9">
        <v>0</v>
      </c>
    </row>
    <row r="817" spans="1:17" x14ac:dyDescent="0.25">
      <c r="A817" s="5">
        <v>34</v>
      </c>
      <c r="B817" s="7" t="s">
        <v>2340</v>
      </c>
      <c r="C817" s="9">
        <v>0</v>
      </c>
      <c r="D817" s="9">
        <v>0</v>
      </c>
      <c r="E817" s="9">
        <v>229832370</v>
      </c>
      <c r="F817" s="9">
        <v>0</v>
      </c>
      <c r="G817" s="9">
        <v>229832370</v>
      </c>
      <c r="H817" s="9">
        <v>229832370</v>
      </c>
      <c r="I817" s="17">
        <v>1</v>
      </c>
      <c r="J817" s="7" t="s">
        <v>50</v>
      </c>
      <c r="K817" s="7" t="s">
        <v>2341</v>
      </c>
      <c r="L817" s="7" t="s">
        <v>2342</v>
      </c>
      <c r="M817" s="5">
        <v>0</v>
      </c>
      <c r="N817" s="7"/>
      <c r="O817" s="5">
        <v>0</v>
      </c>
      <c r="P817" s="9">
        <v>0</v>
      </c>
      <c r="Q817" s="9">
        <v>0</v>
      </c>
    </row>
    <row r="818" spans="1:17" x14ac:dyDescent="0.25">
      <c r="A818" s="5">
        <v>34</v>
      </c>
      <c r="B818" s="7" t="s">
        <v>2343</v>
      </c>
      <c r="C818" s="9">
        <v>0</v>
      </c>
      <c r="D818" s="9">
        <v>0</v>
      </c>
      <c r="E818" s="9">
        <v>20661161</v>
      </c>
      <c r="F818" s="9">
        <v>0</v>
      </c>
      <c r="G818" s="9">
        <v>20661161</v>
      </c>
      <c r="H818" s="9">
        <v>20661161</v>
      </c>
      <c r="I818" s="17">
        <v>1</v>
      </c>
      <c r="J818" s="7" t="s">
        <v>50</v>
      </c>
      <c r="K818" s="7" t="s">
        <v>2344</v>
      </c>
      <c r="L818" s="7" t="s">
        <v>2345</v>
      </c>
      <c r="M818" s="5">
        <v>0</v>
      </c>
      <c r="N818" s="7"/>
      <c r="O818" s="5">
        <v>0</v>
      </c>
      <c r="P818" s="9">
        <v>0</v>
      </c>
      <c r="Q818" s="9">
        <v>0</v>
      </c>
    </row>
    <row r="819" spans="1:17" x14ac:dyDescent="0.25">
      <c r="A819" s="5">
        <v>34</v>
      </c>
      <c r="B819" s="7" t="s">
        <v>2346</v>
      </c>
      <c r="C819" s="9">
        <v>0</v>
      </c>
      <c r="D819" s="9">
        <v>0</v>
      </c>
      <c r="E819" s="9">
        <v>1934159</v>
      </c>
      <c r="F819" s="9">
        <v>0</v>
      </c>
      <c r="G819" s="9">
        <v>1934159</v>
      </c>
      <c r="H819" s="9">
        <v>1934159</v>
      </c>
      <c r="I819" s="17">
        <v>1</v>
      </c>
      <c r="J819" s="7" t="s">
        <v>50</v>
      </c>
      <c r="K819" s="7" t="s">
        <v>2347</v>
      </c>
      <c r="L819" s="7" t="s">
        <v>2348</v>
      </c>
      <c r="M819" s="5">
        <v>0</v>
      </c>
      <c r="N819" s="7" t="s">
        <v>170</v>
      </c>
      <c r="O819" s="28">
        <v>1</v>
      </c>
      <c r="P819" s="9">
        <v>-1934159</v>
      </c>
      <c r="Q819" s="9">
        <v>0</v>
      </c>
    </row>
    <row r="820" spans="1:17" x14ac:dyDescent="0.25">
      <c r="A820" s="5">
        <v>35</v>
      </c>
      <c r="B820" s="7" t="s">
        <v>2349</v>
      </c>
      <c r="C820" s="9">
        <v>0</v>
      </c>
      <c r="D820" s="9">
        <v>0</v>
      </c>
      <c r="E820" s="9">
        <v>14657078</v>
      </c>
      <c r="F820" s="9">
        <v>0</v>
      </c>
      <c r="G820" s="9">
        <v>14657078</v>
      </c>
      <c r="H820" s="9">
        <v>14657078</v>
      </c>
      <c r="I820" s="17">
        <v>1</v>
      </c>
      <c r="J820" s="7" t="s">
        <v>46</v>
      </c>
      <c r="K820" s="7" t="s">
        <v>2350</v>
      </c>
      <c r="L820" s="7" t="s">
        <v>2351</v>
      </c>
      <c r="M820" s="5">
        <v>0</v>
      </c>
      <c r="N820" s="7"/>
      <c r="O820" s="5">
        <v>0</v>
      </c>
      <c r="P820" s="9">
        <v>0</v>
      </c>
      <c r="Q820" s="9">
        <v>0</v>
      </c>
    </row>
    <row r="821" spans="1:17" x14ac:dyDescent="0.25">
      <c r="A821" s="5">
        <v>35</v>
      </c>
      <c r="B821" s="7" t="s">
        <v>2352</v>
      </c>
      <c r="C821" s="9">
        <v>0</v>
      </c>
      <c r="D821" s="9">
        <v>33884000</v>
      </c>
      <c r="E821" s="9">
        <v>0</v>
      </c>
      <c r="F821" s="9">
        <v>0</v>
      </c>
      <c r="G821" s="9">
        <v>33884000</v>
      </c>
      <c r="H821" s="9">
        <v>33884000</v>
      </c>
      <c r="I821" s="17">
        <v>1</v>
      </c>
      <c r="J821" s="7" t="s">
        <v>46</v>
      </c>
      <c r="K821" s="7" t="s">
        <v>2353</v>
      </c>
      <c r="L821" s="7" t="s">
        <v>2354</v>
      </c>
      <c r="M821" s="5">
        <v>0</v>
      </c>
      <c r="N821" s="7"/>
      <c r="O821" s="5">
        <v>0</v>
      </c>
      <c r="P821" s="9">
        <v>0</v>
      </c>
      <c r="Q821" s="9">
        <v>0</v>
      </c>
    </row>
    <row r="822" spans="1:17" x14ac:dyDescent="0.25">
      <c r="A822" s="5">
        <v>35</v>
      </c>
      <c r="B822" s="7" t="s">
        <v>2355</v>
      </c>
      <c r="C822" s="9">
        <v>0</v>
      </c>
      <c r="D822" s="9">
        <v>3681363</v>
      </c>
      <c r="E822" s="9">
        <v>0</v>
      </c>
      <c r="F822" s="9">
        <v>0</v>
      </c>
      <c r="G822" s="9">
        <v>3681363</v>
      </c>
      <c r="H822" s="9">
        <v>3681363</v>
      </c>
      <c r="I822" s="17">
        <v>1</v>
      </c>
      <c r="J822" s="7" t="s">
        <v>152</v>
      </c>
      <c r="K822" s="7" t="s">
        <v>2356</v>
      </c>
      <c r="L822" s="7" t="s">
        <v>2357</v>
      </c>
      <c r="M822" s="5">
        <v>0</v>
      </c>
      <c r="N822" s="7"/>
      <c r="O822" s="5">
        <v>0</v>
      </c>
      <c r="P822" s="9">
        <v>0</v>
      </c>
      <c r="Q822" s="9">
        <v>0</v>
      </c>
    </row>
    <row r="823" spans="1:17" x14ac:dyDescent="0.25">
      <c r="A823" s="5">
        <v>35</v>
      </c>
      <c r="B823" s="7" t="s">
        <v>2358</v>
      </c>
      <c r="C823" s="9">
        <v>0</v>
      </c>
      <c r="D823" s="9">
        <v>4482179</v>
      </c>
      <c r="E823" s="9">
        <v>0</v>
      </c>
      <c r="F823" s="9">
        <v>0</v>
      </c>
      <c r="G823" s="9">
        <v>4482179</v>
      </c>
      <c r="H823" s="9">
        <v>4482179</v>
      </c>
      <c r="I823" s="17">
        <v>1</v>
      </c>
      <c r="J823" s="7" t="s">
        <v>152</v>
      </c>
      <c r="K823" s="7" t="s">
        <v>2359</v>
      </c>
      <c r="L823" s="7" t="s">
        <v>2360</v>
      </c>
      <c r="M823" s="5">
        <v>0</v>
      </c>
      <c r="N823" s="7"/>
      <c r="O823" s="5">
        <v>0</v>
      </c>
      <c r="P823" s="9">
        <v>0</v>
      </c>
      <c r="Q823" s="9">
        <v>0</v>
      </c>
    </row>
    <row r="824" spans="1:17" x14ac:dyDescent="0.25">
      <c r="A824" s="5">
        <v>35</v>
      </c>
      <c r="B824" s="7" t="s">
        <v>2361</v>
      </c>
      <c r="C824" s="9">
        <v>0</v>
      </c>
      <c r="D824" s="9">
        <v>28381419</v>
      </c>
      <c r="E824" s="9">
        <v>0</v>
      </c>
      <c r="F824" s="9">
        <v>0</v>
      </c>
      <c r="G824" s="9">
        <v>28381419</v>
      </c>
      <c r="H824" s="9">
        <v>28381419</v>
      </c>
      <c r="I824" s="17">
        <v>1</v>
      </c>
      <c r="J824" s="7" t="s">
        <v>152</v>
      </c>
      <c r="K824" s="7" t="s">
        <v>2362</v>
      </c>
      <c r="L824" s="7" t="s">
        <v>2363</v>
      </c>
      <c r="M824" s="5">
        <v>0</v>
      </c>
      <c r="N824" s="7"/>
      <c r="O824" s="5">
        <v>0</v>
      </c>
      <c r="P824" s="9">
        <v>0</v>
      </c>
      <c r="Q824" s="9">
        <v>0</v>
      </c>
    </row>
    <row r="825" spans="1:17" x14ac:dyDescent="0.25">
      <c r="A825" s="5">
        <v>35</v>
      </c>
      <c r="B825" s="7" t="s">
        <v>2364</v>
      </c>
      <c r="C825" s="9">
        <v>0</v>
      </c>
      <c r="D825" s="9">
        <v>729864054</v>
      </c>
      <c r="E825" s="9">
        <v>272618781</v>
      </c>
      <c r="F825" s="9">
        <v>0</v>
      </c>
      <c r="G825" s="9">
        <v>1002482835</v>
      </c>
      <c r="H825" s="9">
        <v>1002482835</v>
      </c>
      <c r="I825" s="17">
        <v>1</v>
      </c>
      <c r="J825" s="7" t="s">
        <v>46</v>
      </c>
      <c r="K825" s="7" t="s">
        <v>2365</v>
      </c>
      <c r="L825" s="7" t="s">
        <v>2366</v>
      </c>
      <c r="M825" s="5">
        <v>0</v>
      </c>
      <c r="N825" s="7"/>
      <c r="O825" s="5">
        <v>0</v>
      </c>
      <c r="P825" s="9">
        <v>0</v>
      </c>
      <c r="Q825" s="9">
        <v>0</v>
      </c>
    </row>
    <row r="826" spans="1:17" x14ac:dyDescent="0.25">
      <c r="A826" s="5">
        <v>35</v>
      </c>
      <c r="B826" s="7" t="s">
        <v>2367</v>
      </c>
      <c r="C826" s="9">
        <v>0</v>
      </c>
      <c r="D826" s="9">
        <v>43472550</v>
      </c>
      <c r="E826" s="9">
        <v>0</v>
      </c>
      <c r="F826" s="9">
        <v>0</v>
      </c>
      <c r="G826" s="9">
        <v>43472550</v>
      </c>
      <c r="H826" s="9">
        <v>43472550</v>
      </c>
      <c r="I826" s="17">
        <v>1</v>
      </c>
      <c r="J826" s="7" t="s">
        <v>152</v>
      </c>
      <c r="K826" s="7" t="s">
        <v>2368</v>
      </c>
      <c r="L826" s="7" t="s">
        <v>2369</v>
      </c>
      <c r="M826" s="5">
        <v>0</v>
      </c>
      <c r="N826" s="7"/>
      <c r="O826" s="5">
        <v>0</v>
      </c>
      <c r="P826" s="9">
        <v>0</v>
      </c>
      <c r="Q826" s="9">
        <v>0</v>
      </c>
    </row>
    <row r="827" spans="1:17" x14ac:dyDescent="0.25">
      <c r="A827" s="5">
        <v>35</v>
      </c>
      <c r="B827" s="7" t="s">
        <v>2370</v>
      </c>
      <c r="C827" s="9">
        <v>0</v>
      </c>
      <c r="D827" s="9">
        <v>51065371</v>
      </c>
      <c r="E827" s="9">
        <v>0</v>
      </c>
      <c r="F827" s="9">
        <v>0</v>
      </c>
      <c r="G827" s="9">
        <v>51065371</v>
      </c>
      <c r="H827" s="9">
        <v>51065371</v>
      </c>
      <c r="I827" s="17">
        <v>1</v>
      </c>
      <c r="J827" s="7" t="s">
        <v>152</v>
      </c>
      <c r="K827" s="7" t="s">
        <v>2371</v>
      </c>
      <c r="L827" s="7" t="s">
        <v>2372</v>
      </c>
      <c r="M827" s="5">
        <v>0</v>
      </c>
      <c r="N827" s="7"/>
      <c r="O827" s="5">
        <v>0</v>
      </c>
      <c r="P827" s="9">
        <v>0</v>
      </c>
      <c r="Q827" s="9">
        <v>0</v>
      </c>
    </row>
    <row r="828" spans="1:17" x14ac:dyDescent="0.25">
      <c r="A828" s="5">
        <v>35</v>
      </c>
      <c r="B828" s="7" t="s">
        <v>2373</v>
      </c>
      <c r="C828" s="9">
        <v>0</v>
      </c>
      <c r="D828" s="9">
        <v>1575692</v>
      </c>
      <c r="E828" s="9">
        <v>0</v>
      </c>
      <c r="F828" s="9">
        <v>0</v>
      </c>
      <c r="G828" s="9">
        <v>1575692</v>
      </c>
      <c r="H828" s="9">
        <v>1575692</v>
      </c>
      <c r="I828" s="17">
        <v>1</v>
      </c>
      <c r="J828" s="7" t="s">
        <v>152</v>
      </c>
      <c r="K828" s="7" t="s">
        <v>2374</v>
      </c>
      <c r="L828" s="7" t="s">
        <v>2375</v>
      </c>
      <c r="M828" s="5">
        <v>0</v>
      </c>
      <c r="N828" s="7"/>
      <c r="O828" s="5">
        <v>0</v>
      </c>
      <c r="P828" s="9">
        <v>0</v>
      </c>
      <c r="Q828" s="9">
        <v>0</v>
      </c>
    </row>
    <row r="829" spans="1:17" x14ac:dyDescent="0.25">
      <c r="A829" s="5">
        <v>35</v>
      </c>
      <c r="B829" s="7" t="s">
        <v>2376</v>
      </c>
      <c r="C829" s="9">
        <v>0</v>
      </c>
      <c r="D829" s="9">
        <v>40766167</v>
      </c>
      <c r="E829" s="9">
        <v>18969428</v>
      </c>
      <c r="F829" s="9">
        <v>0</v>
      </c>
      <c r="G829" s="9">
        <v>59735595</v>
      </c>
      <c r="H829" s="9">
        <v>59735595</v>
      </c>
      <c r="I829" s="17">
        <v>1</v>
      </c>
      <c r="J829" s="7" t="s">
        <v>152</v>
      </c>
      <c r="K829" s="7" t="s">
        <v>2377</v>
      </c>
      <c r="L829" s="7" t="s">
        <v>2378</v>
      </c>
      <c r="M829" s="5">
        <v>0</v>
      </c>
      <c r="N829" s="7"/>
      <c r="O829" s="5">
        <v>0</v>
      </c>
      <c r="P829" s="9">
        <v>0</v>
      </c>
      <c r="Q829" s="9">
        <v>0</v>
      </c>
    </row>
    <row r="830" spans="1:17" x14ac:dyDescent="0.25">
      <c r="A830" s="5">
        <v>35</v>
      </c>
      <c r="B830" s="7" t="s">
        <v>2379</v>
      </c>
      <c r="C830" s="9">
        <v>0</v>
      </c>
      <c r="D830" s="9">
        <v>40741427</v>
      </c>
      <c r="E830" s="9">
        <v>7305584</v>
      </c>
      <c r="F830" s="9">
        <v>6710353</v>
      </c>
      <c r="G830" s="9">
        <v>54757364</v>
      </c>
      <c r="H830" s="9">
        <v>54757364</v>
      </c>
      <c r="I830" s="17">
        <v>1</v>
      </c>
      <c r="J830" s="7" t="s">
        <v>46</v>
      </c>
      <c r="K830" s="7" t="s">
        <v>2380</v>
      </c>
      <c r="L830" s="7" t="s">
        <v>2381</v>
      </c>
      <c r="M830" s="5">
        <v>0</v>
      </c>
      <c r="N830" s="7"/>
      <c r="O830" s="5">
        <v>0</v>
      </c>
      <c r="P830" s="9">
        <v>0</v>
      </c>
      <c r="Q830" s="9">
        <v>0</v>
      </c>
    </row>
    <row r="831" spans="1:17" x14ac:dyDescent="0.25">
      <c r="A831" s="5">
        <v>35</v>
      </c>
      <c r="B831" s="7" t="s">
        <v>2382</v>
      </c>
      <c r="C831" s="9">
        <v>0</v>
      </c>
      <c r="D831" s="9">
        <v>0</v>
      </c>
      <c r="E831" s="9">
        <v>5715213</v>
      </c>
      <c r="F831" s="9">
        <v>0</v>
      </c>
      <c r="G831" s="9">
        <v>5715213</v>
      </c>
      <c r="H831" s="9">
        <v>5715213</v>
      </c>
      <c r="I831" s="17">
        <v>1</v>
      </c>
      <c r="J831" s="7" t="s">
        <v>152</v>
      </c>
      <c r="K831" s="7" t="s">
        <v>2383</v>
      </c>
      <c r="L831" s="7" t="s">
        <v>2384</v>
      </c>
      <c r="M831" s="5">
        <v>0</v>
      </c>
      <c r="N831" s="7"/>
      <c r="O831" s="5">
        <v>0</v>
      </c>
      <c r="P831" s="9">
        <v>0</v>
      </c>
      <c r="Q831" s="9">
        <v>0</v>
      </c>
    </row>
    <row r="832" spans="1:17" x14ac:dyDescent="0.25">
      <c r="A832" s="5">
        <v>36</v>
      </c>
      <c r="B832" s="7" t="s">
        <v>2385</v>
      </c>
      <c r="C832" s="9">
        <v>0</v>
      </c>
      <c r="D832" s="9">
        <v>21109627.999999985</v>
      </c>
      <c r="E832" s="9">
        <v>0</v>
      </c>
      <c r="F832" s="9">
        <v>0</v>
      </c>
      <c r="G832" s="9">
        <v>21109627.999999985</v>
      </c>
      <c r="H832" s="9">
        <v>17309894.959999997</v>
      </c>
      <c r="I832" s="17">
        <v>0.8200000000000004</v>
      </c>
      <c r="J832" s="7" t="s">
        <v>153</v>
      </c>
      <c r="K832" s="7" t="s">
        <v>2386</v>
      </c>
      <c r="L832" s="7" t="s">
        <v>2387</v>
      </c>
      <c r="M832" s="5">
        <v>0</v>
      </c>
      <c r="N832" s="7"/>
      <c r="O832" s="5">
        <v>0</v>
      </c>
      <c r="P832" s="9">
        <v>0</v>
      </c>
      <c r="Q832" s="9">
        <v>0</v>
      </c>
    </row>
    <row r="833" spans="1:17" x14ac:dyDescent="0.25">
      <c r="A833" s="5">
        <v>36</v>
      </c>
      <c r="B833" s="7" t="s">
        <v>2388</v>
      </c>
      <c r="C833" s="9">
        <v>0</v>
      </c>
      <c r="D833" s="9">
        <v>12871716.000000004</v>
      </c>
      <c r="E833" s="9">
        <v>0</v>
      </c>
      <c r="F833" s="9">
        <v>0</v>
      </c>
      <c r="G833" s="9">
        <v>12871716.000000004</v>
      </c>
      <c r="H833" s="9">
        <v>10554807.120000001</v>
      </c>
      <c r="I833" s="17">
        <v>0.81999999999999984</v>
      </c>
      <c r="J833" s="7" t="s">
        <v>153</v>
      </c>
      <c r="K833" s="7" t="s">
        <v>2389</v>
      </c>
      <c r="L833" s="7" t="s">
        <v>2387</v>
      </c>
      <c r="M833" s="5">
        <v>0</v>
      </c>
      <c r="N833" s="7"/>
      <c r="O833" s="5">
        <v>0</v>
      </c>
      <c r="P833" s="9">
        <v>0</v>
      </c>
      <c r="Q833" s="9">
        <v>0</v>
      </c>
    </row>
    <row r="834" spans="1:17" x14ac:dyDescent="0.25">
      <c r="A834" s="5">
        <v>36</v>
      </c>
      <c r="B834" s="7" t="s">
        <v>2390</v>
      </c>
      <c r="C834" s="9">
        <v>0</v>
      </c>
      <c r="D834" s="9">
        <v>1514675</v>
      </c>
      <c r="E834" s="9">
        <v>0</v>
      </c>
      <c r="F834" s="9">
        <v>0</v>
      </c>
      <c r="G834" s="9">
        <v>1514675</v>
      </c>
      <c r="H834" s="9">
        <v>1242033.5</v>
      </c>
      <c r="I834" s="17">
        <v>0.82</v>
      </c>
      <c r="J834" s="7" t="s">
        <v>153</v>
      </c>
      <c r="K834" s="7" t="s">
        <v>2391</v>
      </c>
      <c r="L834" s="7" t="s">
        <v>2392</v>
      </c>
      <c r="M834" s="5">
        <v>0</v>
      </c>
      <c r="N834" s="7"/>
      <c r="O834" s="5">
        <v>0</v>
      </c>
      <c r="P834" s="9">
        <v>0</v>
      </c>
      <c r="Q834" s="9">
        <v>0</v>
      </c>
    </row>
    <row r="835" spans="1:17" x14ac:dyDescent="0.25">
      <c r="A835" s="5">
        <v>36</v>
      </c>
      <c r="B835" s="7" t="s">
        <v>2393</v>
      </c>
      <c r="C835" s="9">
        <v>0</v>
      </c>
      <c r="D835" s="9">
        <v>0</v>
      </c>
      <c r="E835" s="9">
        <v>1629443.9999999991</v>
      </c>
      <c r="F835" s="9">
        <v>0</v>
      </c>
      <c r="G835" s="9">
        <v>1629443.9999999991</v>
      </c>
      <c r="H835" s="9">
        <v>1336144.08</v>
      </c>
      <c r="I835" s="17">
        <v>0.82000000000000051</v>
      </c>
      <c r="J835" s="7" t="s">
        <v>153</v>
      </c>
      <c r="K835" s="7" t="s">
        <v>2394</v>
      </c>
      <c r="L835" s="7" t="s">
        <v>2392</v>
      </c>
      <c r="M835" s="5">
        <v>0</v>
      </c>
      <c r="N835" s="7"/>
      <c r="O835" s="5">
        <v>0</v>
      </c>
      <c r="P835" s="9">
        <v>0</v>
      </c>
      <c r="Q835" s="9">
        <v>0</v>
      </c>
    </row>
    <row r="836" spans="1:17" x14ac:dyDescent="0.25">
      <c r="A836" s="5">
        <v>36</v>
      </c>
      <c r="B836" s="7" t="s">
        <v>2395</v>
      </c>
      <c r="C836" s="9">
        <v>0</v>
      </c>
      <c r="D836" s="9">
        <v>0</v>
      </c>
      <c r="E836" s="9">
        <v>15110351.999999991</v>
      </c>
      <c r="F836" s="9">
        <v>0</v>
      </c>
      <c r="G836" s="9">
        <v>15110351.999999991</v>
      </c>
      <c r="H836" s="9">
        <v>12390488.639999999</v>
      </c>
      <c r="I836" s="17">
        <v>0.8200000000000004</v>
      </c>
      <c r="J836" s="7" t="s">
        <v>153</v>
      </c>
      <c r="K836" s="7" t="s">
        <v>2396</v>
      </c>
      <c r="L836" s="7" t="s">
        <v>2392</v>
      </c>
      <c r="M836" s="5">
        <v>0</v>
      </c>
      <c r="N836" s="7"/>
      <c r="O836" s="5">
        <v>0</v>
      </c>
      <c r="P836" s="9">
        <v>0</v>
      </c>
      <c r="Q836" s="9">
        <v>0</v>
      </c>
    </row>
    <row r="837" spans="1:17" x14ac:dyDescent="0.25">
      <c r="A837" s="5">
        <v>39</v>
      </c>
      <c r="B837" s="7" t="s">
        <v>2397</v>
      </c>
      <c r="C837" s="9">
        <v>0</v>
      </c>
      <c r="D837" s="9">
        <v>0</v>
      </c>
      <c r="E837" s="9">
        <v>349354295</v>
      </c>
      <c r="F837" s="9">
        <v>0</v>
      </c>
      <c r="G837" s="9">
        <v>349354295</v>
      </c>
      <c r="H837" s="9">
        <v>349354295</v>
      </c>
      <c r="I837" s="17">
        <v>1</v>
      </c>
      <c r="J837" s="7" t="s">
        <v>227</v>
      </c>
      <c r="K837" s="7" t="s">
        <v>1322</v>
      </c>
      <c r="L837" s="7" t="s">
        <v>1323</v>
      </c>
      <c r="M837" s="5">
        <v>0</v>
      </c>
      <c r="N837" s="7"/>
      <c r="O837" s="5">
        <v>0</v>
      </c>
      <c r="P837" s="9">
        <v>0</v>
      </c>
      <c r="Q837" s="9">
        <v>0</v>
      </c>
    </row>
    <row r="838" spans="1:17" x14ac:dyDescent="0.25">
      <c r="A838" s="5">
        <v>39</v>
      </c>
      <c r="B838" s="7" t="s">
        <v>2398</v>
      </c>
      <c r="C838" s="9">
        <v>0</v>
      </c>
      <c r="D838" s="9">
        <v>0</v>
      </c>
      <c r="E838" s="9">
        <v>0</v>
      </c>
      <c r="F838" s="9">
        <v>0</v>
      </c>
      <c r="G838" s="9">
        <v>0</v>
      </c>
      <c r="H838" s="9">
        <v>0</v>
      </c>
      <c r="I838" s="17">
        <v>0</v>
      </c>
      <c r="J838" s="7" t="s">
        <v>227</v>
      </c>
      <c r="K838" s="7" t="s">
        <v>1427</v>
      </c>
      <c r="L838" s="7" t="s">
        <v>1428</v>
      </c>
      <c r="M838" s="5">
        <v>0</v>
      </c>
      <c r="N838" s="7"/>
      <c r="O838" s="5">
        <v>0</v>
      </c>
      <c r="P838" s="9">
        <v>0</v>
      </c>
      <c r="Q838" s="9">
        <v>0</v>
      </c>
    </row>
    <row r="839" spans="1:17" x14ac:dyDescent="0.25">
      <c r="A839" s="5">
        <v>39</v>
      </c>
      <c r="B839" s="7" t="s">
        <v>2399</v>
      </c>
      <c r="C839" s="9">
        <v>0</v>
      </c>
      <c r="D839" s="9">
        <v>0</v>
      </c>
      <c r="E839" s="9">
        <v>60780</v>
      </c>
      <c r="F839" s="9">
        <v>0</v>
      </c>
      <c r="G839" s="9">
        <v>60780</v>
      </c>
      <c r="H839" s="9">
        <v>60780</v>
      </c>
      <c r="I839" s="17">
        <v>1</v>
      </c>
      <c r="J839" s="7" t="s">
        <v>227</v>
      </c>
      <c r="K839" s="7" t="s">
        <v>1334</v>
      </c>
      <c r="L839" s="7" t="s">
        <v>1335</v>
      </c>
      <c r="M839" s="5">
        <v>0</v>
      </c>
      <c r="N839" s="7"/>
      <c r="O839" s="5">
        <v>0</v>
      </c>
      <c r="P839" s="9">
        <v>0</v>
      </c>
      <c r="Q839" s="9">
        <v>0</v>
      </c>
    </row>
    <row r="840" spans="1:17" x14ac:dyDescent="0.25">
      <c r="A840" s="5">
        <v>39</v>
      </c>
      <c r="B840" s="7" t="s">
        <v>2400</v>
      </c>
      <c r="C840" s="9">
        <v>0</v>
      </c>
      <c r="D840" s="9">
        <v>0</v>
      </c>
      <c r="E840" s="9">
        <v>6823651</v>
      </c>
      <c r="F840" s="9">
        <v>0</v>
      </c>
      <c r="G840" s="9">
        <v>6823651</v>
      </c>
      <c r="H840" s="9">
        <v>6466093</v>
      </c>
      <c r="I840" s="17">
        <v>0.94760019233105564</v>
      </c>
      <c r="J840" s="7" t="s">
        <v>227</v>
      </c>
      <c r="K840" s="7" t="s">
        <v>1337</v>
      </c>
      <c r="L840" s="7" t="s">
        <v>1338</v>
      </c>
      <c r="M840" s="5">
        <v>0</v>
      </c>
      <c r="N840" s="7"/>
      <c r="O840" s="5">
        <v>0</v>
      </c>
      <c r="P840" s="9">
        <v>0</v>
      </c>
      <c r="Q840" s="9">
        <v>0</v>
      </c>
    </row>
    <row r="841" spans="1:17" x14ac:dyDescent="0.25">
      <c r="A841" s="5">
        <v>39</v>
      </c>
      <c r="B841" s="7" t="s">
        <v>2401</v>
      </c>
      <c r="C841" s="9">
        <v>0</v>
      </c>
      <c r="D841" s="9">
        <v>0</v>
      </c>
      <c r="E841" s="9">
        <v>23072</v>
      </c>
      <c r="F841" s="9">
        <v>0</v>
      </c>
      <c r="G841" s="9">
        <v>23072</v>
      </c>
      <c r="H841" s="9">
        <v>19990</v>
      </c>
      <c r="I841" s="17">
        <v>0.86641816920943138</v>
      </c>
      <c r="J841" s="7" t="s">
        <v>227</v>
      </c>
      <c r="K841" s="7" t="s">
        <v>1343</v>
      </c>
      <c r="L841" s="7" t="s">
        <v>1344</v>
      </c>
      <c r="M841" s="5">
        <v>0</v>
      </c>
      <c r="N841" s="7"/>
      <c r="O841" s="5">
        <v>0</v>
      </c>
      <c r="P841" s="9">
        <v>0</v>
      </c>
      <c r="Q841" s="9">
        <v>0</v>
      </c>
    </row>
    <row r="842" spans="1:17" x14ac:dyDescent="0.25">
      <c r="A842" s="5">
        <v>39</v>
      </c>
      <c r="B842" s="7" t="s">
        <v>2402</v>
      </c>
      <c r="C842" s="9">
        <v>0</v>
      </c>
      <c r="D842" s="9">
        <v>0</v>
      </c>
      <c r="E842" s="9">
        <v>250365485</v>
      </c>
      <c r="F842" s="9">
        <v>0</v>
      </c>
      <c r="G842" s="9">
        <v>250365485</v>
      </c>
      <c r="H842" s="9">
        <v>216916655</v>
      </c>
      <c r="I842" s="17">
        <v>0.86639999519103039</v>
      </c>
      <c r="J842" s="7" t="s">
        <v>227</v>
      </c>
      <c r="K842" s="7" t="s">
        <v>1346</v>
      </c>
      <c r="L842" s="7" t="s">
        <v>1347</v>
      </c>
      <c r="M842" s="5">
        <v>0</v>
      </c>
      <c r="N842" s="7"/>
      <c r="O842" s="5">
        <v>0</v>
      </c>
      <c r="P842" s="9">
        <v>0</v>
      </c>
      <c r="Q842" s="9">
        <v>0</v>
      </c>
    </row>
    <row r="843" spans="1:17" x14ac:dyDescent="0.25">
      <c r="A843" s="5">
        <v>39</v>
      </c>
      <c r="B843" s="7" t="s">
        <v>2403</v>
      </c>
      <c r="C843" s="9">
        <v>0</v>
      </c>
      <c r="D843" s="9">
        <v>0</v>
      </c>
      <c r="E843" s="9">
        <v>22921601</v>
      </c>
      <c r="F843" s="9">
        <v>0</v>
      </c>
      <c r="G843" s="9">
        <v>22921601</v>
      </c>
      <c r="H843" s="9">
        <v>19859275</v>
      </c>
      <c r="I843" s="17">
        <v>0.86639999535809042</v>
      </c>
      <c r="J843" s="7" t="s">
        <v>227</v>
      </c>
      <c r="K843" s="7" t="s">
        <v>1491</v>
      </c>
      <c r="L843" s="7" t="s">
        <v>1492</v>
      </c>
      <c r="M843" s="5">
        <v>0</v>
      </c>
      <c r="N843" s="7"/>
      <c r="O843" s="5">
        <v>0</v>
      </c>
      <c r="P843" s="9">
        <v>0</v>
      </c>
      <c r="Q843" s="9">
        <v>0</v>
      </c>
    </row>
    <row r="844" spans="1:17" x14ac:dyDescent="0.25">
      <c r="A844" s="5">
        <v>39</v>
      </c>
      <c r="B844" s="7" t="s">
        <v>2404</v>
      </c>
      <c r="C844" s="9">
        <v>0</v>
      </c>
      <c r="D844" s="9">
        <v>0</v>
      </c>
      <c r="E844" s="9">
        <v>60000</v>
      </c>
      <c r="F844" s="9">
        <v>0</v>
      </c>
      <c r="G844" s="9">
        <v>60000</v>
      </c>
      <c r="H844" s="9">
        <v>51984</v>
      </c>
      <c r="I844" s="17">
        <v>0.86639999999999995</v>
      </c>
      <c r="J844" s="7" t="s">
        <v>227</v>
      </c>
      <c r="K844" s="7" t="s">
        <v>1352</v>
      </c>
      <c r="L844" s="7" t="s">
        <v>1353</v>
      </c>
      <c r="M844" s="5">
        <v>0</v>
      </c>
      <c r="N844" s="7"/>
      <c r="O844" s="5">
        <v>0</v>
      </c>
      <c r="P844" s="9">
        <v>0</v>
      </c>
      <c r="Q844" s="9">
        <v>0</v>
      </c>
    </row>
    <row r="845" spans="1:17" x14ac:dyDescent="0.25">
      <c r="A845" s="5">
        <v>39</v>
      </c>
      <c r="B845" s="7" t="s">
        <v>2405</v>
      </c>
      <c r="C845" s="9">
        <v>0</v>
      </c>
      <c r="D845" s="9">
        <v>0</v>
      </c>
      <c r="E845" s="9">
        <v>14338778</v>
      </c>
      <c r="F845" s="9">
        <v>0</v>
      </c>
      <c r="G845" s="9">
        <v>14338778</v>
      </c>
      <c r="H845" s="9">
        <v>12187961.212651493</v>
      </c>
      <c r="I845" s="17">
        <v>0.84999999390823211</v>
      </c>
      <c r="J845" s="7" t="s">
        <v>227</v>
      </c>
      <c r="K845" s="7" t="s">
        <v>1415</v>
      </c>
      <c r="L845" s="7" t="s">
        <v>1416</v>
      </c>
      <c r="M845" s="5">
        <v>0</v>
      </c>
      <c r="N845" s="7"/>
      <c r="O845" s="5">
        <v>0</v>
      </c>
      <c r="P845" s="9">
        <v>0</v>
      </c>
      <c r="Q845" s="9">
        <v>0</v>
      </c>
    </row>
    <row r="846" spans="1:17" x14ac:dyDescent="0.25">
      <c r="A846" s="5">
        <v>39</v>
      </c>
      <c r="B846" s="7" t="s">
        <v>2406</v>
      </c>
      <c r="C846" s="9">
        <v>0</v>
      </c>
      <c r="D846" s="9">
        <v>0</v>
      </c>
      <c r="E846" s="9">
        <v>1878807</v>
      </c>
      <c r="F846" s="9">
        <v>0</v>
      </c>
      <c r="G846" s="9">
        <v>1878807</v>
      </c>
      <c r="H846" s="9">
        <v>1870431</v>
      </c>
      <c r="I846" s="17">
        <v>0.99554185182405641</v>
      </c>
      <c r="J846" s="7" t="s">
        <v>227</v>
      </c>
      <c r="K846" s="7" t="s">
        <v>1379</v>
      </c>
      <c r="L846" s="7" t="s">
        <v>1380</v>
      </c>
      <c r="M846" s="5">
        <v>0</v>
      </c>
      <c r="N846" s="7"/>
      <c r="O846" s="5">
        <v>0</v>
      </c>
      <c r="P846" s="9">
        <v>0</v>
      </c>
      <c r="Q846" s="9">
        <v>0</v>
      </c>
    </row>
    <row r="847" spans="1:17" x14ac:dyDescent="0.25">
      <c r="A847" s="5">
        <v>39</v>
      </c>
      <c r="B847" s="7" t="s">
        <v>2407</v>
      </c>
      <c r="C847" s="9">
        <v>0</v>
      </c>
      <c r="D847" s="9">
        <v>0</v>
      </c>
      <c r="E847" s="9">
        <v>14482</v>
      </c>
      <c r="F847" s="9">
        <v>0</v>
      </c>
      <c r="G847" s="9">
        <v>14482</v>
      </c>
      <c r="H847" s="9">
        <v>12309.692878148575</v>
      </c>
      <c r="I847" s="17">
        <v>0.84999950822735637</v>
      </c>
      <c r="J847" s="7" t="s">
        <v>227</v>
      </c>
      <c r="K847" s="7" t="s">
        <v>1388</v>
      </c>
      <c r="L847" s="7" t="s">
        <v>1389</v>
      </c>
      <c r="M847" s="5">
        <v>0</v>
      </c>
      <c r="N847" s="7"/>
      <c r="O847" s="5">
        <v>0</v>
      </c>
      <c r="P847" s="9">
        <v>0</v>
      </c>
      <c r="Q847" s="9">
        <v>0</v>
      </c>
    </row>
    <row r="848" spans="1:17" x14ac:dyDescent="0.25">
      <c r="A848" s="5">
        <v>39</v>
      </c>
      <c r="B848" s="7" t="s">
        <v>2408</v>
      </c>
      <c r="C848" s="9">
        <v>0</v>
      </c>
      <c r="D848" s="9">
        <v>0</v>
      </c>
      <c r="E848" s="9">
        <v>18492414</v>
      </c>
      <c r="F848" s="9">
        <v>0</v>
      </c>
      <c r="G848" s="9">
        <v>18492414</v>
      </c>
      <c r="H848" s="9">
        <v>15718551.787348507</v>
      </c>
      <c r="I848" s="17">
        <v>0.84999999390823211</v>
      </c>
      <c r="J848" s="7" t="s">
        <v>227</v>
      </c>
      <c r="K848" s="7" t="s">
        <v>1421</v>
      </c>
      <c r="L848" s="7" t="s">
        <v>1422</v>
      </c>
      <c r="M848" s="5">
        <v>0</v>
      </c>
      <c r="N848" s="7"/>
      <c r="O848" s="5">
        <v>0</v>
      </c>
      <c r="P848" s="9">
        <v>0</v>
      </c>
      <c r="Q848" s="9">
        <v>0</v>
      </c>
    </row>
    <row r="849" spans="1:17" x14ac:dyDescent="0.25">
      <c r="A849" s="5">
        <v>39</v>
      </c>
      <c r="B849" s="7" t="s">
        <v>2409</v>
      </c>
      <c r="C849" s="9">
        <v>0</v>
      </c>
      <c r="D849" s="9">
        <v>0</v>
      </c>
      <c r="E849" s="9">
        <v>11930197</v>
      </c>
      <c r="F849" s="9">
        <v>0</v>
      </c>
      <c r="G849" s="9">
        <v>11930197</v>
      </c>
      <c r="H849" s="9">
        <v>8951208.3071218506</v>
      </c>
      <c r="I849" s="17">
        <v>0.7502984491473067</v>
      </c>
      <c r="J849" s="7" t="s">
        <v>227</v>
      </c>
      <c r="K849" s="7" t="s">
        <v>1397</v>
      </c>
      <c r="L849" s="7" t="s">
        <v>1398</v>
      </c>
      <c r="M849" s="5">
        <v>0</v>
      </c>
      <c r="N849" s="7"/>
      <c r="O849" s="5">
        <v>0</v>
      </c>
      <c r="P849" s="9">
        <v>0</v>
      </c>
      <c r="Q849" s="9">
        <v>0</v>
      </c>
    </row>
    <row r="850" spans="1:17" x14ac:dyDescent="0.25">
      <c r="A850" s="5">
        <v>39</v>
      </c>
      <c r="B850" s="7" t="s">
        <v>2410</v>
      </c>
      <c r="C850" s="9">
        <v>0</v>
      </c>
      <c r="D850" s="9">
        <v>0</v>
      </c>
      <c r="E850" s="9">
        <v>130044</v>
      </c>
      <c r="F850" s="9">
        <v>0</v>
      </c>
      <c r="G850" s="9">
        <v>130044</v>
      </c>
      <c r="H850" s="9">
        <v>91030</v>
      </c>
      <c r="I850" s="17">
        <v>0.69999384823598165</v>
      </c>
      <c r="J850" s="7" t="s">
        <v>227</v>
      </c>
      <c r="K850" s="7" t="s">
        <v>1400</v>
      </c>
      <c r="L850" s="7" t="s">
        <v>1401</v>
      </c>
      <c r="M850" s="5">
        <v>0</v>
      </c>
      <c r="N850" s="7"/>
      <c r="O850" s="5">
        <v>0</v>
      </c>
      <c r="P850" s="9">
        <v>0</v>
      </c>
      <c r="Q850" s="9">
        <v>0</v>
      </c>
    </row>
    <row r="851" spans="1:17" x14ac:dyDescent="0.25">
      <c r="A851" s="5">
        <v>39</v>
      </c>
      <c r="B851" s="7" t="s">
        <v>2411</v>
      </c>
      <c r="C851" s="9">
        <v>0</v>
      </c>
      <c r="D851" s="9">
        <v>0</v>
      </c>
      <c r="E851" s="9">
        <v>319449793</v>
      </c>
      <c r="F851" s="9">
        <v>0</v>
      </c>
      <c r="G851" s="9">
        <v>319449793</v>
      </c>
      <c r="H851" s="9">
        <v>319449793</v>
      </c>
      <c r="I851" s="17">
        <v>1</v>
      </c>
      <c r="J851" s="7" t="s">
        <v>227</v>
      </c>
      <c r="K851" s="7" t="s">
        <v>1403</v>
      </c>
      <c r="L851" s="7" t="s">
        <v>1404</v>
      </c>
      <c r="M851" s="5">
        <v>0</v>
      </c>
      <c r="N851" s="7"/>
      <c r="O851" s="5">
        <v>0</v>
      </c>
      <c r="P851" s="9">
        <v>0</v>
      </c>
      <c r="Q851" s="9">
        <v>0</v>
      </c>
    </row>
    <row r="852" spans="1:17" x14ac:dyDescent="0.25">
      <c r="A852" s="5">
        <v>39</v>
      </c>
      <c r="B852" s="7" t="s">
        <v>2412</v>
      </c>
      <c r="C852" s="9">
        <v>0</v>
      </c>
      <c r="D852" s="9">
        <v>0</v>
      </c>
      <c r="E852" s="9">
        <v>3272954</v>
      </c>
      <c r="F852" s="9">
        <v>0</v>
      </c>
      <c r="G852" s="9">
        <v>3272954</v>
      </c>
      <c r="H852" s="9">
        <v>3272954</v>
      </c>
      <c r="I852" s="17">
        <v>1</v>
      </c>
      <c r="J852" s="7" t="s">
        <v>227</v>
      </c>
      <c r="K852" s="7" t="s">
        <v>1406</v>
      </c>
      <c r="L852" s="7" t="s">
        <v>1407</v>
      </c>
      <c r="M852" s="5">
        <v>0</v>
      </c>
      <c r="N852" s="7"/>
      <c r="O852" s="5">
        <v>0</v>
      </c>
      <c r="P852" s="9">
        <v>0</v>
      </c>
      <c r="Q852" s="9">
        <v>0</v>
      </c>
    </row>
    <row r="853" spans="1:17" x14ac:dyDescent="0.25">
      <c r="A853" s="5">
        <v>39</v>
      </c>
      <c r="B853" s="7" t="s">
        <v>2413</v>
      </c>
      <c r="C853" s="9">
        <v>0</v>
      </c>
      <c r="D853" s="9">
        <v>0</v>
      </c>
      <c r="E853" s="9">
        <v>694779823</v>
      </c>
      <c r="F853" s="9">
        <v>0</v>
      </c>
      <c r="G853" s="9">
        <v>694779823</v>
      </c>
      <c r="H853" s="9">
        <v>0</v>
      </c>
      <c r="I853" s="17">
        <v>0</v>
      </c>
      <c r="J853" s="7" t="s">
        <v>227</v>
      </c>
      <c r="K853" s="7" t="s">
        <v>1445</v>
      </c>
      <c r="L853" s="7" t="s">
        <v>1446</v>
      </c>
      <c r="M853" s="5">
        <v>0</v>
      </c>
      <c r="N853" s="7"/>
      <c r="O853" s="5">
        <v>0</v>
      </c>
      <c r="P853" s="9">
        <v>0</v>
      </c>
      <c r="Q853" s="9">
        <v>0</v>
      </c>
    </row>
    <row r="854" spans="1:17" x14ac:dyDescent="0.25">
      <c r="A854" s="5">
        <v>39</v>
      </c>
      <c r="B854" s="7" t="s">
        <v>2414</v>
      </c>
      <c r="C854" s="9">
        <v>0</v>
      </c>
      <c r="D854" s="9">
        <v>0</v>
      </c>
      <c r="E854" s="9">
        <v>444950529</v>
      </c>
      <c r="F854" s="9">
        <v>0</v>
      </c>
      <c r="G854" s="9">
        <v>444950529</v>
      </c>
      <c r="H854" s="9">
        <v>0</v>
      </c>
      <c r="I854" s="17">
        <v>0</v>
      </c>
      <c r="J854" s="7" t="s">
        <v>227</v>
      </c>
      <c r="K854" s="7" t="s">
        <v>1448</v>
      </c>
      <c r="L854" s="7" t="s">
        <v>1449</v>
      </c>
      <c r="M854" s="5">
        <v>0</v>
      </c>
      <c r="N854" s="7"/>
      <c r="O854" s="5">
        <v>0</v>
      </c>
      <c r="P854" s="9">
        <v>0</v>
      </c>
      <c r="Q854" s="9">
        <v>0</v>
      </c>
    </row>
    <row r="855" spans="1:17" x14ac:dyDescent="0.25">
      <c r="A855" s="5">
        <v>39</v>
      </c>
      <c r="B855" s="7" t="s">
        <v>2415</v>
      </c>
      <c r="C855" s="9">
        <v>0</v>
      </c>
      <c r="D855" s="9">
        <v>0</v>
      </c>
      <c r="E855" s="9">
        <v>71300373</v>
      </c>
      <c r="F855" s="9">
        <v>0</v>
      </c>
      <c r="G855" s="9">
        <v>71300373</v>
      </c>
      <c r="H855" s="9">
        <v>0</v>
      </c>
      <c r="I855" s="17">
        <v>0</v>
      </c>
      <c r="J855" s="7" t="s">
        <v>1469</v>
      </c>
      <c r="K855" s="7" t="s">
        <v>1470</v>
      </c>
      <c r="L855" s="7" t="s">
        <v>1471</v>
      </c>
      <c r="M855" s="5">
        <v>0</v>
      </c>
      <c r="N855" s="7"/>
      <c r="O855" s="5">
        <v>0</v>
      </c>
      <c r="P855" s="9">
        <v>0</v>
      </c>
      <c r="Q855" s="9">
        <v>0</v>
      </c>
    </row>
    <row r="856" spans="1:17" x14ac:dyDescent="0.25">
      <c r="A856" s="5">
        <v>39</v>
      </c>
      <c r="B856" s="7" t="s">
        <v>2416</v>
      </c>
      <c r="C856" s="9">
        <v>0</v>
      </c>
      <c r="D856" s="9">
        <v>0</v>
      </c>
      <c r="E856" s="9">
        <v>2517895</v>
      </c>
      <c r="F856" s="9">
        <v>0</v>
      </c>
      <c r="G856" s="9">
        <v>2517895</v>
      </c>
      <c r="H856" s="9">
        <v>0</v>
      </c>
      <c r="I856" s="17">
        <v>0</v>
      </c>
      <c r="J856" s="7" t="s">
        <v>227</v>
      </c>
      <c r="K856" s="7" t="s">
        <v>1358</v>
      </c>
      <c r="L856" s="7" t="s">
        <v>1359</v>
      </c>
      <c r="M856" s="5">
        <v>0</v>
      </c>
      <c r="N856" s="7"/>
      <c r="O856" s="5">
        <v>0</v>
      </c>
      <c r="P856" s="9">
        <v>0</v>
      </c>
      <c r="Q856" s="9">
        <v>0</v>
      </c>
    </row>
    <row r="857" spans="1:17" x14ac:dyDescent="0.25">
      <c r="A857" s="5">
        <v>39</v>
      </c>
      <c r="B857" s="7" t="s">
        <v>2417</v>
      </c>
      <c r="C857" s="9">
        <v>0</v>
      </c>
      <c r="D857" s="9">
        <v>0</v>
      </c>
      <c r="E857" s="9">
        <v>7200568</v>
      </c>
      <c r="F857" s="9">
        <v>0</v>
      </c>
      <c r="G857" s="9">
        <v>7200568</v>
      </c>
      <c r="H857" s="9">
        <v>0</v>
      </c>
      <c r="I857" s="17">
        <v>0</v>
      </c>
      <c r="J857" s="7" t="s">
        <v>227</v>
      </c>
      <c r="K857" s="7" t="s">
        <v>1451</v>
      </c>
      <c r="L857" s="7" t="s">
        <v>1452</v>
      </c>
      <c r="M857" s="5">
        <v>0</v>
      </c>
      <c r="N857" s="7"/>
      <c r="O857" s="5">
        <v>0</v>
      </c>
      <c r="P857" s="9">
        <v>0</v>
      </c>
      <c r="Q857" s="9">
        <v>0</v>
      </c>
    </row>
    <row r="858" spans="1:17" x14ac:dyDescent="0.25">
      <c r="A858" s="5">
        <v>39</v>
      </c>
      <c r="B858" s="7" t="s">
        <v>2418</v>
      </c>
      <c r="C858" s="9">
        <v>0</v>
      </c>
      <c r="D858" s="9">
        <v>0</v>
      </c>
      <c r="E858" s="9">
        <v>48033</v>
      </c>
      <c r="F858" s="9">
        <v>0</v>
      </c>
      <c r="G858" s="9">
        <v>48033</v>
      </c>
      <c r="H858" s="9">
        <v>0</v>
      </c>
      <c r="I858" s="17">
        <v>0</v>
      </c>
      <c r="J858" s="7" t="s">
        <v>227</v>
      </c>
      <c r="K858" s="7" t="s">
        <v>1457</v>
      </c>
      <c r="L858" s="7" t="s">
        <v>1458</v>
      </c>
      <c r="M858" s="5">
        <v>0</v>
      </c>
      <c r="N858" s="7"/>
      <c r="O858" s="5">
        <v>0</v>
      </c>
      <c r="P858" s="9">
        <v>0</v>
      </c>
      <c r="Q858" s="9">
        <v>0</v>
      </c>
    </row>
    <row r="859" spans="1:17" x14ac:dyDescent="0.25">
      <c r="A859" s="5">
        <v>40</v>
      </c>
      <c r="B859" s="7" t="s">
        <v>2419</v>
      </c>
      <c r="C859" s="9">
        <v>0</v>
      </c>
      <c r="D859" s="9">
        <v>137912979</v>
      </c>
      <c r="E859" s="9">
        <v>0</v>
      </c>
      <c r="F859" s="9">
        <v>0</v>
      </c>
      <c r="G859" s="9">
        <v>137912979</v>
      </c>
      <c r="H859" s="9">
        <v>137912979</v>
      </c>
      <c r="I859" s="17">
        <v>1</v>
      </c>
      <c r="J859" s="7" t="s">
        <v>2420</v>
      </c>
      <c r="K859" s="7" t="s">
        <v>2421</v>
      </c>
      <c r="L859" s="7" t="s">
        <v>2422</v>
      </c>
      <c r="M859" s="5">
        <v>0</v>
      </c>
      <c r="N859" s="7"/>
      <c r="O859" s="5">
        <v>0</v>
      </c>
      <c r="P859" s="9">
        <v>0</v>
      </c>
      <c r="Q859" s="9">
        <v>0</v>
      </c>
    </row>
    <row r="860" spans="1:17" x14ac:dyDescent="0.25">
      <c r="A860" s="5">
        <v>40</v>
      </c>
      <c r="B860" s="7" t="s">
        <v>2423</v>
      </c>
      <c r="C860" s="9">
        <v>0</v>
      </c>
      <c r="D860" s="9">
        <v>0</v>
      </c>
      <c r="E860" s="9">
        <v>202506393</v>
      </c>
      <c r="F860" s="9">
        <v>0</v>
      </c>
      <c r="G860" s="9">
        <v>202506393</v>
      </c>
      <c r="H860" s="9">
        <v>202506393</v>
      </c>
      <c r="I860" s="17">
        <v>1</v>
      </c>
      <c r="J860" s="7" t="s">
        <v>2424</v>
      </c>
      <c r="K860" s="7" t="s">
        <v>2425</v>
      </c>
      <c r="L860" s="7" t="s">
        <v>2426</v>
      </c>
      <c r="M860" s="5">
        <v>0</v>
      </c>
      <c r="N860" s="7"/>
      <c r="O860" s="5">
        <v>0</v>
      </c>
      <c r="P860" s="9">
        <v>0</v>
      </c>
      <c r="Q860" s="9">
        <v>0</v>
      </c>
    </row>
    <row r="861" spans="1:17" x14ac:dyDescent="0.25">
      <c r="A861" s="5">
        <v>40</v>
      </c>
      <c r="B861" s="7" t="s">
        <v>2427</v>
      </c>
      <c r="C861" s="9">
        <v>0</v>
      </c>
      <c r="D861" s="9">
        <v>0</v>
      </c>
      <c r="E861" s="9">
        <v>31450641</v>
      </c>
      <c r="F861" s="9">
        <v>0</v>
      </c>
      <c r="G861" s="9">
        <v>31450641</v>
      </c>
      <c r="H861" s="9">
        <v>31450641</v>
      </c>
      <c r="I861" s="17">
        <v>1</v>
      </c>
      <c r="J861" s="7" t="s">
        <v>2428</v>
      </c>
      <c r="K861" s="7" t="s">
        <v>2429</v>
      </c>
      <c r="L861" s="7" t="s">
        <v>2430</v>
      </c>
      <c r="M861" s="5">
        <v>0</v>
      </c>
      <c r="N861" s="7"/>
      <c r="O861" s="5">
        <v>0</v>
      </c>
      <c r="P861" s="9">
        <v>0</v>
      </c>
      <c r="Q861" s="9">
        <v>0</v>
      </c>
    </row>
    <row r="862" spans="1:17" x14ac:dyDescent="0.25">
      <c r="A862" s="5">
        <v>40</v>
      </c>
      <c r="B862" s="7" t="s">
        <v>2431</v>
      </c>
      <c r="C862" s="9">
        <v>0</v>
      </c>
      <c r="D862" s="9">
        <v>228451344</v>
      </c>
      <c r="E862" s="9">
        <v>0</v>
      </c>
      <c r="F862" s="9">
        <v>0</v>
      </c>
      <c r="G862" s="9">
        <v>228451344</v>
      </c>
      <c r="H862" s="9">
        <v>228451344</v>
      </c>
      <c r="I862" s="17">
        <v>1</v>
      </c>
      <c r="J862" s="7" t="s">
        <v>2428</v>
      </c>
      <c r="K862" s="7" t="s">
        <v>2432</v>
      </c>
      <c r="L862" s="7" t="s">
        <v>2433</v>
      </c>
      <c r="M862" s="5">
        <v>0</v>
      </c>
      <c r="N862" s="7"/>
      <c r="O862" s="5">
        <v>0</v>
      </c>
      <c r="P862" s="9">
        <v>0</v>
      </c>
      <c r="Q862" s="9">
        <v>0</v>
      </c>
    </row>
    <row r="863" spans="1:17" x14ac:dyDescent="0.25">
      <c r="A863" s="5">
        <v>40</v>
      </c>
      <c r="B863" s="7" t="s">
        <v>2434</v>
      </c>
      <c r="C863" s="9">
        <v>0</v>
      </c>
      <c r="D863" s="9">
        <v>0</v>
      </c>
      <c r="E863" s="9">
        <v>43231505.313999981</v>
      </c>
      <c r="F863" s="9">
        <v>0</v>
      </c>
      <c r="G863" s="9">
        <v>43231505.314000003</v>
      </c>
      <c r="H863" s="9">
        <v>36060298.314000003</v>
      </c>
      <c r="I863" s="17">
        <v>0.83412081194226451</v>
      </c>
      <c r="J863" s="7" t="s">
        <v>45</v>
      </c>
      <c r="K863" s="7" t="s">
        <v>1397</v>
      </c>
      <c r="L863" s="7" t="s">
        <v>2435</v>
      </c>
      <c r="M863" s="5">
        <v>0</v>
      </c>
      <c r="N863" s="7"/>
      <c r="O863" s="5">
        <v>0</v>
      </c>
      <c r="P863" s="9">
        <v>0</v>
      </c>
      <c r="Q863" s="9">
        <v>0</v>
      </c>
    </row>
    <row r="864" spans="1:17" x14ac:dyDescent="0.25">
      <c r="A864" s="18">
        <v>28</v>
      </c>
      <c r="B864" s="7" t="s">
        <v>400</v>
      </c>
      <c r="C864" s="9">
        <v>0</v>
      </c>
      <c r="D864" s="9">
        <v>301269</v>
      </c>
      <c r="E864" s="9">
        <v>0</v>
      </c>
      <c r="F864" s="9">
        <v>0</v>
      </c>
      <c r="G864" s="9">
        <v>301269</v>
      </c>
      <c r="H864" s="9">
        <v>0</v>
      </c>
      <c r="I864" s="17">
        <v>0</v>
      </c>
      <c r="J864" s="7" t="s">
        <v>16</v>
      </c>
      <c r="K864" s="7" t="s">
        <v>516</v>
      </c>
      <c r="L864" s="7" t="s">
        <v>463</v>
      </c>
      <c r="M864" s="5">
        <v>0</v>
      </c>
      <c r="N864" s="7"/>
      <c r="O864" s="5">
        <v>0</v>
      </c>
      <c r="P864" s="9">
        <v>0</v>
      </c>
      <c r="Q864" s="9">
        <v>0</v>
      </c>
    </row>
    <row r="865" spans="1:17" x14ac:dyDescent="0.25">
      <c r="A865" s="18">
        <v>28</v>
      </c>
      <c r="B865" s="7" t="s">
        <v>401</v>
      </c>
      <c r="C865" s="9">
        <v>0</v>
      </c>
      <c r="D865" s="9">
        <v>464264</v>
      </c>
      <c r="E865" s="9">
        <v>713290</v>
      </c>
      <c r="F865" s="9">
        <v>0</v>
      </c>
      <c r="G865" s="9">
        <v>1177554</v>
      </c>
      <c r="H865" s="9">
        <v>1177554</v>
      </c>
      <c r="I865" s="17">
        <v>1</v>
      </c>
      <c r="J865" s="7" t="s">
        <v>16</v>
      </c>
      <c r="K865" s="7" t="s">
        <v>492</v>
      </c>
      <c r="L865" s="7" t="s">
        <v>464</v>
      </c>
      <c r="M865" s="5">
        <v>0</v>
      </c>
      <c r="N865" s="7"/>
      <c r="O865" s="5">
        <v>0</v>
      </c>
      <c r="P865" s="9">
        <v>0</v>
      </c>
      <c r="Q865" s="9">
        <v>0</v>
      </c>
    </row>
    <row r="866" spans="1:17" x14ac:dyDescent="0.25">
      <c r="A866" s="18">
        <v>28</v>
      </c>
      <c r="B866" s="7" t="s">
        <v>402</v>
      </c>
      <c r="C866" s="9">
        <v>0</v>
      </c>
      <c r="D866" s="9">
        <v>294098</v>
      </c>
      <c r="E866" s="9">
        <v>0</v>
      </c>
      <c r="F866" s="9">
        <v>0</v>
      </c>
      <c r="G866" s="9">
        <v>294098</v>
      </c>
      <c r="H866" s="9">
        <v>294098</v>
      </c>
      <c r="I866" s="17">
        <v>1</v>
      </c>
      <c r="J866" s="7" t="s">
        <v>16</v>
      </c>
      <c r="K866" s="7" t="s">
        <v>493</v>
      </c>
      <c r="L866" s="7" t="s">
        <v>465</v>
      </c>
      <c r="M866" s="5">
        <v>0</v>
      </c>
      <c r="N866" s="7"/>
      <c r="O866" s="5">
        <v>0</v>
      </c>
      <c r="P866" s="9">
        <v>0</v>
      </c>
      <c r="Q866" s="9">
        <v>0</v>
      </c>
    </row>
    <row r="867" spans="1:17" x14ac:dyDescent="0.25">
      <c r="A867" s="18">
        <v>28</v>
      </c>
      <c r="B867" s="7" t="s">
        <v>403</v>
      </c>
      <c r="C867" s="9">
        <v>0</v>
      </c>
      <c r="D867" s="9">
        <v>136804277</v>
      </c>
      <c r="E867" s="9">
        <v>0</v>
      </c>
      <c r="F867" s="9">
        <v>0</v>
      </c>
      <c r="G867" s="9">
        <v>136804277</v>
      </c>
      <c r="H867" s="9">
        <v>0</v>
      </c>
      <c r="I867" s="17">
        <v>0</v>
      </c>
      <c r="J867" s="7" t="s">
        <v>16</v>
      </c>
      <c r="K867" s="7" t="s">
        <v>498</v>
      </c>
      <c r="L867" s="7" t="s">
        <v>517</v>
      </c>
      <c r="M867" s="5">
        <v>0</v>
      </c>
      <c r="N867" s="7"/>
      <c r="O867" s="5">
        <v>0</v>
      </c>
      <c r="P867" s="9">
        <v>0</v>
      </c>
      <c r="Q867" s="9">
        <v>0</v>
      </c>
    </row>
    <row r="868" spans="1:17" x14ac:dyDescent="0.25">
      <c r="A868" s="18">
        <v>28</v>
      </c>
      <c r="B868" s="7" t="s">
        <v>405</v>
      </c>
      <c r="C868" s="9">
        <v>0</v>
      </c>
      <c r="D868" s="9">
        <v>34026454</v>
      </c>
      <c r="E868" s="9">
        <v>81752082</v>
      </c>
      <c r="F868" s="9">
        <v>0</v>
      </c>
      <c r="G868" s="9">
        <v>115778536</v>
      </c>
      <c r="H868" s="9">
        <v>115778536</v>
      </c>
      <c r="I868" s="17">
        <v>1</v>
      </c>
      <c r="J868" s="7" t="s">
        <v>16</v>
      </c>
      <c r="K868" s="7" t="s">
        <v>503</v>
      </c>
      <c r="L868" s="7" t="s">
        <v>474</v>
      </c>
      <c r="M868" s="5">
        <v>0</v>
      </c>
      <c r="N868" s="7"/>
      <c r="O868" s="5">
        <v>0</v>
      </c>
      <c r="P868" s="9">
        <v>0</v>
      </c>
      <c r="Q868" s="9">
        <v>0</v>
      </c>
    </row>
    <row r="869" spans="1:17" x14ac:dyDescent="0.25">
      <c r="A869" s="18">
        <v>28</v>
      </c>
      <c r="B869" s="7" t="s">
        <v>406</v>
      </c>
      <c r="C869" s="9">
        <v>0</v>
      </c>
      <c r="D869" s="9">
        <v>226822</v>
      </c>
      <c r="E869" s="9">
        <v>0</v>
      </c>
      <c r="F869" s="9">
        <v>0</v>
      </c>
      <c r="G869" s="9">
        <v>226822</v>
      </c>
      <c r="H869" s="9">
        <v>226822</v>
      </c>
      <c r="I869" s="17">
        <v>1</v>
      </c>
      <c r="J869" s="7" t="s">
        <v>16</v>
      </c>
      <c r="K869" s="7" t="s">
        <v>518</v>
      </c>
      <c r="L869" s="7" t="s">
        <v>519</v>
      </c>
      <c r="M869" s="5">
        <v>0</v>
      </c>
      <c r="N869" s="7"/>
      <c r="O869" s="5">
        <v>0</v>
      </c>
      <c r="P869" s="9">
        <v>0</v>
      </c>
      <c r="Q869" s="9">
        <v>0</v>
      </c>
    </row>
    <row r="870" spans="1:17" x14ac:dyDescent="0.25">
      <c r="A870" s="18">
        <v>28</v>
      </c>
      <c r="B870" s="7" t="s">
        <v>409</v>
      </c>
      <c r="C870" s="9">
        <v>0</v>
      </c>
      <c r="D870" s="9">
        <v>30779733</v>
      </c>
      <c r="E870" s="9">
        <v>36595355</v>
      </c>
      <c r="F870" s="9">
        <v>0</v>
      </c>
      <c r="G870" s="9">
        <v>67375088</v>
      </c>
      <c r="H870" s="9">
        <v>66262885.760423839</v>
      </c>
      <c r="I870" s="17">
        <v>0.98349238164147312</v>
      </c>
      <c r="J870" s="7" t="s">
        <v>31</v>
      </c>
      <c r="K870" s="7" t="s">
        <v>31</v>
      </c>
      <c r="L870" s="7" t="s">
        <v>520</v>
      </c>
      <c r="M870" s="5">
        <v>0</v>
      </c>
      <c r="N870" s="7"/>
      <c r="O870" s="5">
        <v>0</v>
      </c>
      <c r="P870" s="9">
        <v>0</v>
      </c>
      <c r="Q870" s="9">
        <v>0</v>
      </c>
    </row>
    <row r="871" spans="1:17" x14ac:dyDescent="0.25">
      <c r="A871" s="18">
        <v>28</v>
      </c>
      <c r="B871" s="7" t="s">
        <v>410</v>
      </c>
      <c r="C871" s="9">
        <v>0</v>
      </c>
      <c r="D871" s="9">
        <v>0</v>
      </c>
      <c r="E871" s="9">
        <v>52645565</v>
      </c>
      <c r="F871" s="9">
        <v>0</v>
      </c>
      <c r="G871" s="9">
        <v>52645565</v>
      </c>
      <c r="H871" s="9">
        <v>52645566</v>
      </c>
      <c r="I871" s="17">
        <v>1.0000000189949523</v>
      </c>
      <c r="J871" s="7" t="s">
        <v>31</v>
      </c>
      <c r="K871" s="7" t="s">
        <v>510</v>
      </c>
      <c r="L871" s="7" t="s">
        <v>481</v>
      </c>
      <c r="M871" s="5">
        <v>0</v>
      </c>
      <c r="N871" s="7"/>
      <c r="O871" s="5">
        <v>0</v>
      </c>
      <c r="P871" s="9">
        <v>0</v>
      </c>
      <c r="Q871" s="9">
        <v>0</v>
      </c>
    </row>
    <row r="872" spans="1:17" x14ac:dyDescent="0.25">
      <c r="A872" s="18">
        <v>28</v>
      </c>
      <c r="B872" s="7" t="s">
        <v>411</v>
      </c>
      <c r="C872" s="9">
        <v>0</v>
      </c>
      <c r="D872" s="9">
        <v>15099966</v>
      </c>
      <c r="E872" s="9">
        <v>164632</v>
      </c>
      <c r="F872" s="9">
        <v>0</v>
      </c>
      <c r="G872" s="9">
        <v>15264598</v>
      </c>
      <c r="H872" s="9">
        <v>14411083.136743924</v>
      </c>
      <c r="I872" s="17">
        <v>0.94408533632814462</v>
      </c>
      <c r="J872" s="7" t="s">
        <v>31</v>
      </c>
      <c r="K872" s="7" t="s">
        <v>521</v>
      </c>
      <c r="L872" s="7" t="s">
        <v>482</v>
      </c>
      <c r="M872" s="5">
        <v>0</v>
      </c>
      <c r="N872" s="7"/>
      <c r="O872" s="5">
        <v>0</v>
      </c>
      <c r="P872" s="9">
        <v>0</v>
      </c>
      <c r="Q872" s="9">
        <v>0</v>
      </c>
    </row>
    <row r="873" spans="1:17" x14ac:dyDescent="0.25">
      <c r="A873" s="18">
        <v>28</v>
      </c>
      <c r="B873" s="7" t="s">
        <v>412</v>
      </c>
      <c r="C873" s="9">
        <v>0</v>
      </c>
      <c r="D873" s="9">
        <v>0</v>
      </c>
      <c r="E873" s="9">
        <v>1611204</v>
      </c>
      <c r="F873" s="9">
        <v>0</v>
      </c>
      <c r="G873" s="9">
        <v>1611204</v>
      </c>
      <c r="H873" s="9">
        <v>1611204</v>
      </c>
      <c r="I873" s="17">
        <v>1</v>
      </c>
      <c r="J873" s="7" t="s">
        <v>31</v>
      </c>
      <c r="K873" s="7" t="s">
        <v>522</v>
      </c>
      <c r="L873" s="7" t="s">
        <v>483</v>
      </c>
      <c r="M873" s="5">
        <v>0</v>
      </c>
      <c r="N873" s="7"/>
      <c r="O873" s="5">
        <v>0</v>
      </c>
      <c r="P873" s="9">
        <v>0</v>
      </c>
      <c r="Q873" s="9">
        <v>0</v>
      </c>
    </row>
    <row r="874" spans="1:17" x14ac:dyDescent="0.25">
      <c r="A874" s="18">
        <v>28</v>
      </c>
      <c r="B874" s="7" t="s">
        <v>413</v>
      </c>
      <c r="C874" s="9">
        <v>0</v>
      </c>
      <c r="D874" s="9">
        <v>2437796</v>
      </c>
      <c r="E874" s="9">
        <v>9587731</v>
      </c>
      <c r="F874" s="9">
        <v>0</v>
      </c>
      <c r="G874" s="9">
        <v>12025527</v>
      </c>
      <c r="H874" s="9">
        <v>12005225.102832237</v>
      </c>
      <c r="I874" s="17">
        <v>0.99831176653066744</v>
      </c>
      <c r="J874" s="7" t="s">
        <v>31</v>
      </c>
      <c r="K874" s="7" t="s">
        <v>511</v>
      </c>
      <c r="L874" s="7" t="s">
        <v>512</v>
      </c>
      <c r="M874" s="5">
        <v>0</v>
      </c>
      <c r="N874" s="7"/>
      <c r="O874" s="5">
        <v>0</v>
      </c>
      <c r="P874" s="9">
        <v>0</v>
      </c>
      <c r="Q874" s="9">
        <v>0</v>
      </c>
    </row>
    <row r="875" spans="1:17" x14ac:dyDescent="0.25">
      <c r="A875" s="18">
        <v>28</v>
      </c>
      <c r="B875" s="7" t="s">
        <v>414</v>
      </c>
      <c r="C875" s="9">
        <v>0</v>
      </c>
      <c r="D875" s="9">
        <v>0</v>
      </c>
      <c r="E875" s="9">
        <v>4479251</v>
      </c>
      <c r="F875" s="9">
        <v>0</v>
      </c>
      <c r="G875" s="9">
        <v>4479251</v>
      </c>
      <c r="H875" s="9">
        <v>4356655</v>
      </c>
      <c r="I875" s="17">
        <v>0.97263024554774891</v>
      </c>
      <c r="J875" s="7" t="s">
        <v>31</v>
      </c>
      <c r="K875" s="7" t="s">
        <v>514</v>
      </c>
      <c r="L875" s="7" t="s">
        <v>484</v>
      </c>
      <c r="M875" s="5">
        <v>0</v>
      </c>
      <c r="N875" s="7"/>
      <c r="O875" s="5">
        <v>0</v>
      </c>
      <c r="P875" s="9">
        <v>0</v>
      </c>
      <c r="Q875" s="9">
        <v>0</v>
      </c>
    </row>
    <row r="876" spans="1:17" x14ac:dyDescent="0.25">
      <c r="A876" s="18">
        <v>28</v>
      </c>
      <c r="B876" s="7" t="s">
        <v>399</v>
      </c>
      <c r="C876" s="9">
        <v>0</v>
      </c>
      <c r="D876" s="9">
        <v>188629</v>
      </c>
      <c r="E876" s="9">
        <v>0</v>
      </c>
      <c r="F876" s="9">
        <v>0</v>
      </c>
      <c r="G876" s="9">
        <v>188629</v>
      </c>
      <c r="H876" s="9">
        <v>0</v>
      </c>
      <c r="I876" s="17">
        <v>0</v>
      </c>
      <c r="J876" s="7" t="s">
        <v>16</v>
      </c>
      <c r="K876" s="7" t="s">
        <v>515</v>
      </c>
      <c r="L876" s="7" t="s">
        <v>461</v>
      </c>
      <c r="M876" s="5">
        <v>0</v>
      </c>
      <c r="N876" s="7"/>
      <c r="O876" s="5">
        <v>0</v>
      </c>
      <c r="P876" s="9">
        <v>0</v>
      </c>
      <c r="Q876" s="9">
        <v>0</v>
      </c>
    </row>
    <row r="877" spans="1:17" x14ac:dyDescent="0.25">
      <c r="A877" s="18">
        <v>21</v>
      </c>
      <c r="B877" s="7" t="s">
        <v>2436</v>
      </c>
      <c r="C877" s="9">
        <v>0</v>
      </c>
      <c r="D877" s="9">
        <v>11558952</v>
      </c>
      <c r="E877" s="9">
        <v>0</v>
      </c>
      <c r="F877" s="9">
        <v>0</v>
      </c>
      <c r="G877" s="9">
        <v>11558952</v>
      </c>
      <c r="H877" s="9">
        <v>11558952</v>
      </c>
      <c r="I877" s="17">
        <v>1</v>
      </c>
      <c r="J877" s="7" t="s">
        <v>51</v>
      </c>
      <c r="K877" s="7" t="s">
        <v>2437</v>
      </c>
      <c r="L877" s="7" t="s">
        <v>2438</v>
      </c>
      <c r="M877" s="5">
        <v>0</v>
      </c>
      <c r="N877" s="7"/>
      <c r="O877" s="5">
        <v>0</v>
      </c>
      <c r="P877" s="9">
        <v>0</v>
      </c>
      <c r="Q877" s="9">
        <v>0</v>
      </c>
    </row>
    <row r="878" spans="1:17" x14ac:dyDescent="0.25">
      <c r="A878" s="18">
        <v>21</v>
      </c>
      <c r="B878" s="7" t="s">
        <v>2439</v>
      </c>
      <c r="C878" s="9">
        <v>0</v>
      </c>
      <c r="D878" s="9">
        <v>0</v>
      </c>
      <c r="E878" s="9">
        <v>4470124</v>
      </c>
      <c r="F878" s="9">
        <v>0</v>
      </c>
      <c r="G878" s="9">
        <v>4470124</v>
      </c>
      <c r="H878" s="9">
        <v>1519842.1071283058</v>
      </c>
      <c r="I878" s="17">
        <v>0.33999998817220861</v>
      </c>
      <c r="J878" s="7" t="s">
        <v>51</v>
      </c>
      <c r="K878" s="7" t="s">
        <v>2440</v>
      </c>
      <c r="L878" s="7" t="s">
        <v>2441</v>
      </c>
      <c r="M878" s="5">
        <v>1</v>
      </c>
      <c r="N878" s="7" t="s">
        <v>834</v>
      </c>
      <c r="O878" s="28">
        <v>1</v>
      </c>
      <c r="P878" s="9">
        <v>-1519842.1071283058</v>
      </c>
      <c r="Q878" s="9">
        <v>0</v>
      </c>
    </row>
    <row r="879" spans="1:17" x14ac:dyDescent="0.25">
      <c r="A879" s="18">
        <v>21</v>
      </c>
      <c r="B879" s="7" t="s">
        <v>2442</v>
      </c>
      <c r="C879" s="9">
        <v>0</v>
      </c>
      <c r="D879" s="9">
        <v>0</v>
      </c>
      <c r="E879" s="9">
        <v>7141855</v>
      </c>
      <c r="F879" s="9">
        <v>0</v>
      </c>
      <c r="G879" s="9">
        <v>7141855</v>
      </c>
      <c r="H879" s="9">
        <v>2428230.6155276289</v>
      </c>
      <c r="I879" s="17">
        <v>0.33999998817220861</v>
      </c>
      <c r="J879" s="7" t="s">
        <v>51</v>
      </c>
      <c r="K879" s="7" t="s">
        <v>2443</v>
      </c>
      <c r="L879" s="7" t="s">
        <v>2441</v>
      </c>
      <c r="M879" s="5">
        <v>0</v>
      </c>
      <c r="N879" s="7"/>
      <c r="O879" s="5">
        <v>0</v>
      </c>
      <c r="P879" s="9">
        <v>0</v>
      </c>
      <c r="Q879" s="9">
        <v>0</v>
      </c>
    </row>
    <row r="880" spans="1:17" x14ac:dyDescent="0.25">
      <c r="A880" s="18">
        <v>21</v>
      </c>
      <c r="B880" s="7" t="s">
        <v>2444</v>
      </c>
      <c r="C880" s="9">
        <v>0</v>
      </c>
      <c r="D880" s="9">
        <v>0</v>
      </c>
      <c r="E880" s="9">
        <v>2084715</v>
      </c>
      <c r="F880" s="9">
        <v>0</v>
      </c>
      <c r="G880" s="9">
        <v>2084715</v>
      </c>
      <c r="H880" s="9">
        <v>708803.07534242584</v>
      </c>
      <c r="I880" s="17">
        <v>0.33999998817220861</v>
      </c>
      <c r="J880" s="7" t="s">
        <v>51</v>
      </c>
      <c r="K880" s="7" t="s">
        <v>2445</v>
      </c>
      <c r="L880" s="7" t="s">
        <v>2441</v>
      </c>
      <c r="M880" s="5">
        <v>1</v>
      </c>
      <c r="N880" s="7" t="s">
        <v>834</v>
      </c>
      <c r="O880" s="28">
        <v>1</v>
      </c>
      <c r="P880" s="9">
        <v>-708803.07534242584</v>
      </c>
      <c r="Q880" s="9">
        <v>0</v>
      </c>
    </row>
    <row r="881" spans="1:17" x14ac:dyDescent="0.25">
      <c r="A881" s="18">
        <v>21</v>
      </c>
      <c r="B881" s="7" t="s">
        <v>2446</v>
      </c>
      <c r="C881" s="9">
        <v>0</v>
      </c>
      <c r="D881" s="9">
        <v>0</v>
      </c>
      <c r="E881" s="9">
        <v>835919</v>
      </c>
      <c r="F881" s="9">
        <v>0</v>
      </c>
      <c r="G881" s="9">
        <v>835919</v>
      </c>
      <c r="H881" s="9">
        <v>284212.45011292445</v>
      </c>
      <c r="I881" s="17">
        <v>0.33999998817220861</v>
      </c>
      <c r="J881" s="7" t="s">
        <v>51</v>
      </c>
      <c r="K881" s="7" t="s">
        <v>2447</v>
      </c>
      <c r="L881" s="7" t="s">
        <v>2441</v>
      </c>
      <c r="M881" s="5">
        <v>0</v>
      </c>
      <c r="N881" s="7"/>
      <c r="O881" s="5">
        <v>0</v>
      </c>
      <c r="P881" s="9">
        <v>0</v>
      </c>
      <c r="Q881" s="9">
        <v>0</v>
      </c>
    </row>
    <row r="882" spans="1:17" x14ac:dyDescent="0.25">
      <c r="A882" s="18">
        <v>21</v>
      </c>
      <c r="B882" s="7" t="s">
        <v>2448</v>
      </c>
      <c r="C882" s="9">
        <v>0</v>
      </c>
      <c r="D882" s="9">
        <v>0</v>
      </c>
      <c r="E882" s="9">
        <v>816331</v>
      </c>
      <c r="F882" s="9">
        <v>0</v>
      </c>
      <c r="G882" s="9">
        <v>816331</v>
      </c>
      <c r="H882" s="9">
        <v>277552.53034460725</v>
      </c>
      <c r="I882" s="17">
        <v>0.33999998817220861</v>
      </c>
      <c r="J882" s="7" t="s">
        <v>51</v>
      </c>
      <c r="K882" s="7" t="s">
        <v>2449</v>
      </c>
      <c r="L882" s="7" t="s">
        <v>2441</v>
      </c>
      <c r="M882" s="5">
        <v>0</v>
      </c>
      <c r="N882" s="7"/>
      <c r="O882" s="5">
        <v>0</v>
      </c>
      <c r="P882" s="9">
        <v>0</v>
      </c>
      <c r="Q882" s="9">
        <v>0</v>
      </c>
    </row>
    <row r="883" spans="1:17" x14ac:dyDescent="0.25">
      <c r="A883" s="18">
        <v>21</v>
      </c>
      <c r="B883" s="7" t="s">
        <v>2450</v>
      </c>
      <c r="C883" s="9">
        <v>0</v>
      </c>
      <c r="D883" s="9">
        <v>0</v>
      </c>
      <c r="E883" s="9">
        <v>50587204</v>
      </c>
      <c r="F883" s="9">
        <v>0</v>
      </c>
      <c r="G883" s="9">
        <v>50587204</v>
      </c>
      <c r="H883" s="9">
        <v>16308819.467400286</v>
      </c>
      <c r="I883" s="17">
        <v>0.3223902128965318</v>
      </c>
      <c r="J883" s="7" t="s">
        <v>51</v>
      </c>
      <c r="K883" s="7" t="s">
        <v>2451</v>
      </c>
      <c r="L883" s="7" t="s">
        <v>2441</v>
      </c>
      <c r="M883" s="5">
        <v>0</v>
      </c>
      <c r="N883" s="7"/>
      <c r="O883" s="5">
        <v>0</v>
      </c>
      <c r="P883" s="9">
        <v>0</v>
      </c>
      <c r="Q883" s="9">
        <v>0</v>
      </c>
    </row>
    <row r="884" spans="1:17" x14ac:dyDescent="0.25">
      <c r="A884" s="18">
        <v>21</v>
      </c>
      <c r="B884" s="7" t="s">
        <v>2452</v>
      </c>
      <c r="C884" s="9">
        <v>0</v>
      </c>
      <c r="D884" s="9">
        <v>0</v>
      </c>
      <c r="E884" s="9">
        <v>177800</v>
      </c>
      <c r="F884" s="9">
        <v>0</v>
      </c>
      <c r="G884" s="9">
        <v>177800</v>
      </c>
      <c r="H884" s="9">
        <v>60451.997897018693</v>
      </c>
      <c r="I884" s="17">
        <v>0.33999998817220861</v>
      </c>
      <c r="J884" s="7" t="s">
        <v>51</v>
      </c>
      <c r="K884" s="7" t="s">
        <v>2453</v>
      </c>
      <c r="L884" s="7" t="s">
        <v>2441</v>
      </c>
      <c r="M884" s="5">
        <v>0</v>
      </c>
      <c r="N884" s="7"/>
      <c r="O884" s="5">
        <v>0</v>
      </c>
      <c r="P884" s="9">
        <v>0</v>
      </c>
      <c r="Q884" s="9">
        <v>0</v>
      </c>
    </row>
    <row r="885" spans="1:17" x14ac:dyDescent="0.25">
      <c r="A885" s="18">
        <v>21</v>
      </c>
      <c r="B885" s="7" t="s">
        <v>2454</v>
      </c>
      <c r="C885" s="9">
        <v>0</v>
      </c>
      <c r="D885" s="9">
        <v>0</v>
      </c>
      <c r="E885" s="9">
        <v>0</v>
      </c>
      <c r="F885" s="9">
        <v>13897</v>
      </c>
      <c r="G885" s="9">
        <v>13897</v>
      </c>
      <c r="H885" s="9">
        <v>4724.9798356291831</v>
      </c>
      <c r="I885" s="17">
        <v>0.33999998817220861</v>
      </c>
      <c r="J885" s="7" t="s">
        <v>51</v>
      </c>
      <c r="K885" s="7" t="s">
        <v>2455</v>
      </c>
      <c r="L885" s="7" t="s">
        <v>2456</v>
      </c>
      <c r="M885" s="5">
        <v>0</v>
      </c>
      <c r="N885" s="7"/>
      <c r="O885" s="5">
        <v>0</v>
      </c>
      <c r="P885" s="9">
        <v>0</v>
      </c>
      <c r="Q885" s="9">
        <v>0</v>
      </c>
    </row>
    <row r="886" spans="1:17" x14ac:dyDescent="0.25">
      <c r="A886" s="18">
        <v>21</v>
      </c>
      <c r="B886" s="7" t="s">
        <v>2457</v>
      </c>
      <c r="C886" s="9">
        <v>0</v>
      </c>
      <c r="D886" s="9">
        <v>0</v>
      </c>
      <c r="E886" s="9">
        <v>0</v>
      </c>
      <c r="F886" s="9">
        <v>522787</v>
      </c>
      <c r="G886" s="9">
        <v>522787</v>
      </c>
      <c r="H886" s="9">
        <v>177747.57381658442</v>
      </c>
      <c r="I886" s="17">
        <v>0.33999998817220861</v>
      </c>
      <c r="J886" s="7" t="s">
        <v>51</v>
      </c>
      <c r="K886" s="7" t="s">
        <v>2458</v>
      </c>
      <c r="L886" s="7" t="s">
        <v>2456</v>
      </c>
      <c r="M886" s="5">
        <v>0</v>
      </c>
      <c r="N886" s="7"/>
      <c r="O886" s="5">
        <v>0</v>
      </c>
      <c r="P886" s="9">
        <v>0</v>
      </c>
      <c r="Q886" s="9">
        <v>0</v>
      </c>
    </row>
    <row r="887" spans="1:17" x14ac:dyDescent="0.25">
      <c r="A887" s="18">
        <v>21</v>
      </c>
      <c r="B887" s="7" t="s">
        <v>2459</v>
      </c>
      <c r="C887" s="9">
        <v>0</v>
      </c>
      <c r="D887" s="9">
        <v>0</v>
      </c>
      <c r="E887" s="9">
        <v>0</v>
      </c>
      <c r="F887" s="9">
        <v>567707</v>
      </c>
      <c r="G887" s="9">
        <v>567707</v>
      </c>
      <c r="H887" s="9">
        <v>193020.37328528005</v>
      </c>
      <c r="I887" s="17">
        <v>0.33999998817220861</v>
      </c>
      <c r="J887" s="7" t="s">
        <v>51</v>
      </c>
      <c r="K887" s="7" t="s">
        <v>2460</v>
      </c>
      <c r="L887" s="7" t="s">
        <v>2456</v>
      </c>
      <c r="M887" s="5">
        <v>1</v>
      </c>
      <c r="N887" s="7" t="s">
        <v>834</v>
      </c>
      <c r="O887" s="28">
        <v>1</v>
      </c>
      <c r="P887" s="9">
        <v>-193020.37328528005</v>
      </c>
      <c r="Q887" s="9">
        <v>0</v>
      </c>
    </row>
    <row r="888" spans="1:17" x14ac:dyDescent="0.25">
      <c r="A888" s="18">
        <v>21</v>
      </c>
      <c r="B888" s="7" t="s">
        <v>2461</v>
      </c>
      <c r="C888" s="9">
        <v>0</v>
      </c>
      <c r="D888" s="9">
        <v>0</v>
      </c>
      <c r="E888" s="9">
        <v>0</v>
      </c>
      <c r="F888" s="9">
        <v>208809</v>
      </c>
      <c r="G888" s="9">
        <v>208809</v>
      </c>
      <c r="H888" s="9">
        <v>70995.057530250706</v>
      </c>
      <c r="I888" s="17">
        <v>0.33999998817220861</v>
      </c>
      <c r="J888" s="7" t="s">
        <v>51</v>
      </c>
      <c r="K888" s="7" t="s">
        <v>2462</v>
      </c>
      <c r="L888" s="7" t="s">
        <v>2456</v>
      </c>
      <c r="M888" s="5">
        <v>0</v>
      </c>
      <c r="N888" s="7"/>
      <c r="O888" s="5">
        <v>0</v>
      </c>
      <c r="P888" s="9">
        <v>0</v>
      </c>
      <c r="Q888" s="9">
        <v>0</v>
      </c>
    </row>
    <row r="889" spans="1:17" x14ac:dyDescent="0.25">
      <c r="A889" s="18">
        <v>21</v>
      </c>
      <c r="B889" s="7" t="s">
        <v>2463</v>
      </c>
      <c r="C889" s="9">
        <v>0</v>
      </c>
      <c r="D889" s="9">
        <v>0</v>
      </c>
      <c r="E889" s="9">
        <v>0</v>
      </c>
      <c r="F889" s="9">
        <v>193445</v>
      </c>
      <c r="G889" s="9">
        <v>193445</v>
      </c>
      <c r="H889" s="9">
        <v>65771.297711972889</v>
      </c>
      <c r="I889" s="17">
        <v>0.33999998817220856</v>
      </c>
      <c r="J889" s="7" t="s">
        <v>51</v>
      </c>
      <c r="K889" s="7" t="s">
        <v>2464</v>
      </c>
      <c r="L889" s="7" t="s">
        <v>2456</v>
      </c>
      <c r="M889" s="5">
        <v>1</v>
      </c>
      <c r="N889" s="7" t="s">
        <v>834</v>
      </c>
      <c r="O889" s="28">
        <v>1</v>
      </c>
      <c r="P889" s="9">
        <v>-65771.297711972889</v>
      </c>
      <c r="Q889" s="9">
        <v>0</v>
      </c>
    </row>
    <row r="890" spans="1:17" x14ac:dyDescent="0.25">
      <c r="A890" s="18">
        <v>21</v>
      </c>
      <c r="B890" s="7" t="s">
        <v>2465</v>
      </c>
      <c r="C890" s="9">
        <v>0</v>
      </c>
      <c r="D890" s="9">
        <v>0</v>
      </c>
      <c r="E890" s="9">
        <v>0</v>
      </c>
      <c r="F890" s="9">
        <v>124887</v>
      </c>
      <c r="G890" s="9">
        <v>124887</v>
      </c>
      <c r="H890" s="9">
        <v>42461.578522862619</v>
      </c>
      <c r="I890" s="17">
        <v>0.33999998817220861</v>
      </c>
      <c r="J890" s="7" t="s">
        <v>51</v>
      </c>
      <c r="K890" s="7" t="s">
        <v>2466</v>
      </c>
      <c r="L890" s="7" t="s">
        <v>2456</v>
      </c>
      <c r="M890" s="5">
        <v>0</v>
      </c>
      <c r="N890" s="7"/>
      <c r="O890" s="5">
        <v>0</v>
      </c>
      <c r="P890" s="9">
        <v>0</v>
      </c>
      <c r="Q890" s="9">
        <v>0</v>
      </c>
    </row>
    <row r="891" spans="1:17" x14ac:dyDescent="0.25">
      <c r="A891" s="18">
        <v>21</v>
      </c>
      <c r="B891" s="7" t="s">
        <v>2467</v>
      </c>
      <c r="C891" s="9">
        <v>0</v>
      </c>
      <c r="D891" s="9">
        <v>0</v>
      </c>
      <c r="E891" s="9">
        <v>0</v>
      </c>
      <c r="F891" s="9">
        <v>333828</v>
      </c>
      <c r="G891" s="9">
        <v>333828</v>
      </c>
      <c r="H891" s="9">
        <v>113501.51605155205</v>
      </c>
      <c r="I891" s="17">
        <v>0.33999998817220861</v>
      </c>
      <c r="J891" s="7" t="s">
        <v>51</v>
      </c>
      <c r="K891" s="7" t="s">
        <v>2468</v>
      </c>
      <c r="L891" s="7" t="s">
        <v>2456</v>
      </c>
      <c r="M891" s="5">
        <v>0</v>
      </c>
      <c r="N891" s="7" t="s">
        <v>834</v>
      </c>
      <c r="O891" s="28">
        <v>1</v>
      </c>
      <c r="P891" s="9">
        <v>-113501.51605155205</v>
      </c>
      <c r="Q891" s="9">
        <v>0</v>
      </c>
    </row>
    <row r="892" spans="1:17" x14ac:dyDescent="0.25">
      <c r="A892" s="18">
        <v>21</v>
      </c>
      <c r="B892" s="7" t="s">
        <v>2469</v>
      </c>
      <c r="C892" s="9">
        <v>0</v>
      </c>
      <c r="D892" s="9">
        <v>0</v>
      </c>
      <c r="E892" s="9">
        <v>0</v>
      </c>
      <c r="F892" s="9">
        <v>5097</v>
      </c>
      <c r="G892" s="9">
        <v>5097</v>
      </c>
      <c r="H892" s="9">
        <v>1732.9799397137474</v>
      </c>
      <c r="I892" s="17">
        <v>0.33999998817220861</v>
      </c>
      <c r="J892" s="7" t="s">
        <v>51</v>
      </c>
      <c r="K892" s="7" t="s">
        <v>2470</v>
      </c>
      <c r="L892" s="7" t="s">
        <v>2456</v>
      </c>
      <c r="M892" s="5">
        <v>0</v>
      </c>
      <c r="N892" s="7"/>
      <c r="O892" s="5">
        <v>0</v>
      </c>
      <c r="P892" s="9">
        <v>0</v>
      </c>
      <c r="Q892" s="9">
        <v>0</v>
      </c>
    </row>
    <row r="893" spans="1:17" x14ac:dyDescent="0.25">
      <c r="A893" s="18">
        <v>21</v>
      </c>
      <c r="B893" s="7" t="s">
        <v>2471</v>
      </c>
      <c r="C893" s="9">
        <v>0</v>
      </c>
      <c r="D893" s="9">
        <v>0</v>
      </c>
      <c r="E893" s="9">
        <v>0</v>
      </c>
      <c r="F893" s="9">
        <v>1284</v>
      </c>
      <c r="G893" s="9">
        <v>1284</v>
      </c>
      <c r="H893" s="9">
        <v>436.55998481311588</v>
      </c>
      <c r="I893" s="17">
        <v>0.33999998817220861</v>
      </c>
      <c r="J893" s="7" t="s">
        <v>51</v>
      </c>
      <c r="K893" s="7" t="s">
        <v>2472</v>
      </c>
      <c r="L893" s="7" t="s">
        <v>2456</v>
      </c>
      <c r="M893" s="5">
        <v>0</v>
      </c>
      <c r="N893" s="7"/>
      <c r="O893" s="5">
        <v>0</v>
      </c>
      <c r="P893" s="9">
        <v>0</v>
      </c>
      <c r="Q893" s="9">
        <v>0</v>
      </c>
    </row>
    <row r="894" spans="1:17" x14ac:dyDescent="0.25">
      <c r="A894" s="18">
        <v>21</v>
      </c>
      <c r="B894" s="7" t="s">
        <v>2473</v>
      </c>
      <c r="C894" s="9">
        <v>0</v>
      </c>
      <c r="D894" s="9">
        <v>0</v>
      </c>
      <c r="E894" s="9">
        <v>0</v>
      </c>
      <c r="F894" s="9">
        <v>642</v>
      </c>
      <c r="G894" s="9">
        <v>642</v>
      </c>
      <c r="H894" s="9">
        <v>218.27999240655794</v>
      </c>
      <c r="I894" s="17">
        <v>0.33999998817220861</v>
      </c>
      <c r="J894" s="7" t="s">
        <v>51</v>
      </c>
      <c r="K894" s="7" t="s">
        <v>2474</v>
      </c>
      <c r="L894" s="7" t="s">
        <v>2456</v>
      </c>
      <c r="M894" s="5">
        <v>0</v>
      </c>
      <c r="N894" s="7"/>
      <c r="O894" s="5">
        <v>0</v>
      </c>
      <c r="P894" s="9">
        <v>0</v>
      </c>
      <c r="Q894" s="9">
        <v>0</v>
      </c>
    </row>
    <row r="895" spans="1:17" x14ac:dyDescent="0.25">
      <c r="A895" s="18">
        <v>21</v>
      </c>
      <c r="B895" s="7" t="s">
        <v>2475</v>
      </c>
      <c r="C895" s="9">
        <v>0</v>
      </c>
      <c r="D895" s="9">
        <v>0</v>
      </c>
      <c r="E895" s="9">
        <v>0</v>
      </c>
      <c r="F895" s="9">
        <v>175318</v>
      </c>
      <c r="G895" s="9">
        <v>175318</v>
      </c>
      <c r="H895" s="9">
        <v>59608.117926375271</v>
      </c>
      <c r="I895" s="17">
        <v>0.33999998817220861</v>
      </c>
      <c r="J895" s="7" t="s">
        <v>51</v>
      </c>
      <c r="K895" s="7" t="s">
        <v>2476</v>
      </c>
      <c r="L895" s="7" t="s">
        <v>2456</v>
      </c>
      <c r="M895" s="5">
        <v>0</v>
      </c>
      <c r="N895" s="7"/>
      <c r="O895" s="5">
        <v>0</v>
      </c>
      <c r="P895" s="9">
        <v>0</v>
      </c>
      <c r="Q895" s="9">
        <v>0</v>
      </c>
    </row>
    <row r="896" spans="1:17" x14ac:dyDescent="0.25">
      <c r="A896" s="18">
        <v>21</v>
      </c>
      <c r="B896" s="7" t="s">
        <v>2477</v>
      </c>
      <c r="C896" s="9">
        <v>0</v>
      </c>
      <c r="D896" s="9">
        <v>0</v>
      </c>
      <c r="E896" s="9">
        <v>0</v>
      </c>
      <c r="F896" s="9">
        <v>4601509</v>
      </c>
      <c r="G896" s="9">
        <v>4601509</v>
      </c>
      <c r="H896" s="9">
        <v>1564513.0055743114</v>
      </c>
      <c r="I896" s="17">
        <v>0.33999998817220861</v>
      </c>
      <c r="J896" s="7" t="s">
        <v>51</v>
      </c>
      <c r="K896" s="7" t="s">
        <v>2478</v>
      </c>
      <c r="L896" s="7" t="s">
        <v>2456</v>
      </c>
      <c r="M896" s="5">
        <v>0</v>
      </c>
      <c r="N896" s="7"/>
      <c r="O896" s="5">
        <v>0</v>
      </c>
      <c r="P896" s="9">
        <v>0</v>
      </c>
      <c r="Q896" s="9">
        <v>0</v>
      </c>
    </row>
    <row r="897" spans="1:17" x14ac:dyDescent="0.25">
      <c r="A897" s="18">
        <v>21</v>
      </c>
      <c r="B897" s="7" t="s">
        <v>2479</v>
      </c>
      <c r="C897" s="9">
        <v>0</v>
      </c>
      <c r="D897" s="9">
        <v>0</v>
      </c>
      <c r="E897" s="9">
        <v>0</v>
      </c>
      <c r="F897" s="9">
        <v>8415</v>
      </c>
      <c r="G897" s="9">
        <v>8415</v>
      </c>
      <c r="H897" s="9">
        <v>2861.0999004691353</v>
      </c>
      <c r="I897" s="17">
        <v>0.33999998817220861</v>
      </c>
      <c r="J897" s="7" t="s">
        <v>51</v>
      </c>
      <c r="K897" s="7" t="s">
        <v>2480</v>
      </c>
      <c r="L897" s="7" t="s">
        <v>2456</v>
      </c>
      <c r="M897" s="5">
        <v>0</v>
      </c>
      <c r="N897" s="7"/>
      <c r="O897" s="5">
        <v>0</v>
      </c>
      <c r="P897" s="9">
        <v>0</v>
      </c>
      <c r="Q897" s="9">
        <v>0</v>
      </c>
    </row>
    <row r="898" spans="1:17" x14ac:dyDescent="0.25">
      <c r="A898" s="18">
        <v>21</v>
      </c>
      <c r="B898" s="7" t="s">
        <v>2481</v>
      </c>
      <c r="C898" s="9">
        <v>0</v>
      </c>
      <c r="D898" s="9">
        <v>0</v>
      </c>
      <c r="E898" s="9">
        <v>0</v>
      </c>
      <c r="F898" s="9">
        <v>357420</v>
      </c>
      <c r="G898" s="9">
        <v>357420</v>
      </c>
      <c r="H898" s="9">
        <v>121522.7957725108</v>
      </c>
      <c r="I898" s="17">
        <v>0.33999998817220861</v>
      </c>
      <c r="J898" s="7" t="s">
        <v>51</v>
      </c>
      <c r="K898" s="7" t="s">
        <v>2482</v>
      </c>
      <c r="L898" s="7" t="s">
        <v>2456</v>
      </c>
      <c r="M898" s="5">
        <v>0</v>
      </c>
      <c r="N898" s="7"/>
      <c r="O898" s="5">
        <v>0</v>
      </c>
      <c r="P898" s="9">
        <v>0</v>
      </c>
      <c r="Q898" s="9">
        <v>0</v>
      </c>
    </row>
    <row r="899" spans="1:17" x14ac:dyDescent="0.25">
      <c r="A899" s="18">
        <v>21</v>
      </c>
      <c r="B899" s="7" t="s">
        <v>2483</v>
      </c>
      <c r="C899" s="9">
        <v>0</v>
      </c>
      <c r="D899" s="9">
        <v>0</v>
      </c>
      <c r="E899" s="9">
        <v>0</v>
      </c>
      <c r="F899" s="9">
        <v>762771</v>
      </c>
      <c r="G899" s="9">
        <v>762771</v>
      </c>
      <c r="H899" s="9">
        <v>259342.13097810373</v>
      </c>
      <c r="I899" s="17">
        <v>0.33999998817220861</v>
      </c>
      <c r="J899" s="7" t="s">
        <v>51</v>
      </c>
      <c r="K899" s="7" t="s">
        <v>2484</v>
      </c>
      <c r="L899" s="7" t="s">
        <v>2456</v>
      </c>
      <c r="M899" s="5">
        <v>0</v>
      </c>
      <c r="N899" s="7"/>
      <c r="O899" s="5">
        <v>0</v>
      </c>
      <c r="P899" s="9">
        <v>0</v>
      </c>
      <c r="Q899" s="9">
        <v>0</v>
      </c>
    </row>
    <row r="900" spans="1:17" x14ac:dyDescent="0.25">
      <c r="A900" s="18">
        <v>21</v>
      </c>
      <c r="B900" s="7" t="s">
        <v>2485</v>
      </c>
      <c r="C900" s="9">
        <v>0</v>
      </c>
      <c r="D900" s="9">
        <v>0</v>
      </c>
      <c r="E900" s="9">
        <v>0</v>
      </c>
      <c r="F900" s="9">
        <v>6715353</v>
      </c>
      <c r="G900" s="9">
        <v>6715353</v>
      </c>
      <c r="H900" s="9">
        <v>2283219.9405722055</v>
      </c>
      <c r="I900" s="17">
        <v>0.33999998817220861</v>
      </c>
      <c r="J900" s="7" t="s">
        <v>51</v>
      </c>
      <c r="K900" s="7" t="s">
        <v>2486</v>
      </c>
      <c r="L900" s="7" t="s">
        <v>2456</v>
      </c>
      <c r="M900" s="5">
        <v>0</v>
      </c>
      <c r="N900" s="7"/>
      <c r="O900" s="5">
        <v>0</v>
      </c>
      <c r="P900" s="9">
        <v>0</v>
      </c>
      <c r="Q900" s="9">
        <v>0</v>
      </c>
    </row>
    <row r="901" spans="1:17" x14ac:dyDescent="0.25">
      <c r="A901" s="18">
        <v>21</v>
      </c>
      <c r="B901" s="7" t="s">
        <v>2487</v>
      </c>
      <c r="C901" s="9">
        <v>0</v>
      </c>
      <c r="D901" s="9">
        <v>0</v>
      </c>
      <c r="E901" s="9">
        <v>0</v>
      </c>
      <c r="F901" s="9">
        <v>12784</v>
      </c>
      <c r="G901" s="9">
        <v>12784</v>
      </c>
      <c r="H901" s="9">
        <v>4346.5598487935149</v>
      </c>
      <c r="I901" s="17">
        <v>0.33999998817220861</v>
      </c>
      <c r="J901" s="7" t="s">
        <v>51</v>
      </c>
      <c r="K901" s="7" t="s">
        <v>2488</v>
      </c>
      <c r="L901" s="7" t="s">
        <v>2456</v>
      </c>
      <c r="M901" s="5">
        <v>0</v>
      </c>
      <c r="N901" s="7"/>
      <c r="O901" s="5">
        <v>0</v>
      </c>
      <c r="P901" s="9">
        <v>0</v>
      </c>
      <c r="Q901" s="9">
        <v>0</v>
      </c>
    </row>
    <row r="902" spans="1:17" x14ac:dyDescent="0.25">
      <c r="A902" s="18">
        <v>21</v>
      </c>
      <c r="B902" s="7" t="s">
        <v>2489</v>
      </c>
      <c r="C902" s="9">
        <v>0</v>
      </c>
      <c r="D902" s="9">
        <v>0</v>
      </c>
      <c r="E902" s="9">
        <v>9384417</v>
      </c>
      <c r="F902" s="9">
        <v>0</v>
      </c>
      <c r="G902" s="9">
        <v>9384417</v>
      </c>
      <c r="H902" s="9">
        <v>1407662.9336869295</v>
      </c>
      <c r="I902" s="17">
        <v>0.15000004088553712</v>
      </c>
      <c r="J902" s="7" t="s">
        <v>51</v>
      </c>
      <c r="K902" s="7" t="s">
        <v>2490</v>
      </c>
      <c r="L902" s="7" t="s">
        <v>2441</v>
      </c>
      <c r="M902" s="5">
        <v>0</v>
      </c>
      <c r="N902" s="7"/>
      <c r="O902" s="5">
        <v>0</v>
      </c>
      <c r="P902" s="9">
        <v>0</v>
      </c>
      <c r="Q902" s="9">
        <v>0</v>
      </c>
    </row>
    <row r="903" spans="1:17" x14ac:dyDescent="0.25">
      <c r="A903" s="18">
        <v>21</v>
      </c>
      <c r="B903" s="7" t="s">
        <v>2491</v>
      </c>
      <c r="C903" s="9">
        <v>0</v>
      </c>
      <c r="D903" s="9">
        <v>0</v>
      </c>
      <c r="E903" s="9">
        <v>619193</v>
      </c>
      <c r="F903" s="9">
        <v>0</v>
      </c>
      <c r="G903" s="9">
        <v>619193</v>
      </c>
      <c r="H903" s="9">
        <v>92878.975316038384</v>
      </c>
      <c r="I903" s="17">
        <v>0.15000004088553712</v>
      </c>
      <c r="J903" s="7" t="s">
        <v>51</v>
      </c>
      <c r="K903" s="7" t="s">
        <v>2492</v>
      </c>
      <c r="L903" s="7" t="s">
        <v>2456</v>
      </c>
      <c r="M903" s="5">
        <v>0</v>
      </c>
      <c r="N903" s="7"/>
      <c r="O903" s="5">
        <v>0</v>
      </c>
      <c r="P903" s="9">
        <v>0</v>
      </c>
      <c r="Q903" s="9">
        <v>0</v>
      </c>
    </row>
    <row r="904" spans="1:17" x14ac:dyDescent="0.25">
      <c r="A904" s="18">
        <v>21</v>
      </c>
      <c r="B904" s="7" t="s">
        <v>2493</v>
      </c>
      <c r="C904" s="9">
        <v>0</v>
      </c>
      <c r="D904" s="9">
        <v>0</v>
      </c>
      <c r="E904" s="9">
        <v>1233366</v>
      </c>
      <c r="F904" s="9">
        <v>0</v>
      </c>
      <c r="G904" s="9">
        <v>1233366</v>
      </c>
      <c r="H904" s="9">
        <v>0</v>
      </c>
      <c r="I904" s="17">
        <v>0</v>
      </c>
      <c r="J904" s="7" t="s">
        <v>51</v>
      </c>
      <c r="K904" s="7" t="s">
        <v>2494</v>
      </c>
      <c r="L904" s="7" t="s">
        <v>2441</v>
      </c>
      <c r="M904" s="5">
        <v>0</v>
      </c>
      <c r="N904" s="7"/>
      <c r="O904" s="5">
        <v>0</v>
      </c>
      <c r="P904" s="9">
        <v>0</v>
      </c>
      <c r="Q904" s="9">
        <v>0</v>
      </c>
    </row>
    <row r="905" spans="1:17" x14ac:dyDescent="0.25">
      <c r="A905" s="18">
        <v>21</v>
      </c>
      <c r="B905" s="7" t="s">
        <v>2495</v>
      </c>
      <c r="C905" s="9">
        <v>0</v>
      </c>
      <c r="D905" s="9">
        <v>0</v>
      </c>
      <c r="E905" s="9">
        <v>50805306</v>
      </c>
      <c r="F905" s="9">
        <v>0</v>
      </c>
      <c r="G905" s="9">
        <v>50805306</v>
      </c>
      <c r="H905" s="9">
        <v>0</v>
      </c>
      <c r="I905" s="17">
        <v>0</v>
      </c>
      <c r="J905" s="7" t="s">
        <v>51</v>
      </c>
      <c r="K905" s="7" t="s">
        <v>2496</v>
      </c>
      <c r="L905" s="7" t="s">
        <v>2441</v>
      </c>
      <c r="M905" s="5">
        <v>0</v>
      </c>
      <c r="N905" s="7"/>
      <c r="O905" s="5">
        <v>0</v>
      </c>
      <c r="P905" s="9">
        <v>0</v>
      </c>
      <c r="Q905" s="9">
        <v>0</v>
      </c>
    </row>
    <row r="906" spans="1:17" x14ac:dyDescent="0.25">
      <c r="A906" s="18">
        <v>21</v>
      </c>
      <c r="B906" s="7" t="s">
        <v>2497</v>
      </c>
      <c r="C906" s="9">
        <v>0</v>
      </c>
      <c r="D906" s="9">
        <v>0</v>
      </c>
      <c r="E906" s="9">
        <v>206705972</v>
      </c>
      <c r="F906" s="9">
        <v>0</v>
      </c>
      <c r="G906" s="9">
        <v>206705972</v>
      </c>
      <c r="H906" s="9">
        <v>206705972</v>
      </c>
      <c r="I906" s="17">
        <v>1</v>
      </c>
      <c r="J906" s="7" t="s">
        <v>51</v>
      </c>
      <c r="K906" s="7" t="s">
        <v>2498</v>
      </c>
      <c r="L906" s="7" t="s">
        <v>2441</v>
      </c>
      <c r="M906" s="5">
        <v>0</v>
      </c>
      <c r="N906" s="7"/>
      <c r="O906" s="5">
        <v>0</v>
      </c>
      <c r="P906" s="9">
        <v>0</v>
      </c>
      <c r="Q906" s="9">
        <v>0</v>
      </c>
    </row>
    <row r="907" spans="1:17" x14ac:dyDescent="0.25">
      <c r="A907" s="18">
        <v>21</v>
      </c>
      <c r="B907" s="7" t="s">
        <v>2499</v>
      </c>
      <c r="C907" s="9">
        <v>0</v>
      </c>
      <c r="D907" s="9">
        <v>0</v>
      </c>
      <c r="E907" s="9">
        <v>52326</v>
      </c>
      <c r="F907" s="9">
        <v>0</v>
      </c>
      <c r="G907" s="9">
        <v>52326</v>
      </c>
      <c r="H907" s="9">
        <v>0</v>
      </c>
      <c r="I907" s="17">
        <v>0</v>
      </c>
      <c r="J907" s="7" t="s">
        <v>51</v>
      </c>
      <c r="K907" s="7" t="s">
        <v>2500</v>
      </c>
      <c r="L907" s="7" t="s">
        <v>2441</v>
      </c>
      <c r="M907" s="5">
        <v>0</v>
      </c>
      <c r="N907" s="7"/>
      <c r="O907" s="5">
        <v>0</v>
      </c>
      <c r="P907" s="9">
        <v>0</v>
      </c>
      <c r="Q907" s="9">
        <v>0</v>
      </c>
    </row>
    <row r="908" spans="1:17" x14ac:dyDescent="0.25">
      <c r="A908" s="18">
        <v>8</v>
      </c>
      <c r="B908" s="7" t="s">
        <v>2501</v>
      </c>
      <c r="C908" s="9">
        <v>0</v>
      </c>
      <c r="D908" s="9">
        <v>0</v>
      </c>
      <c r="E908" s="9">
        <v>4536204</v>
      </c>
      <c r="F908" s="9">
        <v>0</v>
      </c>
      <c r="G908" s="9">
        <v>4536204</v>
      </c>
      <c r="H908" s="9">
        <v>4536204</v>
      </c>
      <c r="I908" s="17">
        <v>1</v>
      </c>
      <c r="J908" s="7" t="s">
        <v>2502</v>
      </c>
      <c r="K908" s="7" t="s">
        <v>150</v>
      </c>
      <c r="L908" s="7" t="s">
        <v>150</v>
      </c>
      <c r="M908" s="5">
        <v>0</v>
      </c>
      <c r="N908" s="7"/>
      <c r="O908" s="5">
        <v>0</v>
      </c>
      <c r="P908" s="9">
        <v>0</v>
      </c>
      <c r="Q908" s="9">
        <v>0</v>
      </c>
    </row>
    <row r="909" spans="1:17" x14ac:dyDescent="0.25">
      <c r="A909" s="18">
        <v>8</v>
      </c>
      <c r="B909" s="7" t="s">
        <v>2503</v>
      </c>
      <c r="C909" s="9">
        <v>0</v>
      </c>
      <c r="D909" s="9">
        <v>0</v>
      </c>
      <c r="E909" s="9">
        <v>721080</v>
      </c>
      <c r="F909" s="9">
        <v>0</v>
      </c>
      <c r="G909" s="9">
        <v>721080</v>
      </c>
      <c r="H909" s="9">
        <v>721080</v>
      </c>
      <c r="I909" s="17">
        <v>1</v>
      </c>
      <c r="J909" s="7" t="s">
        <v>212</v>
      </c>
      <c r="K909" s="7" t="s">
        <v>2504</v>
      </c>
      <c r="L909" s="7" t="s">
        <v>2504</v>
      </c>
      <c r="M909" s="5">
        <v>0</v>
      </c>
      <c r="N909" s="7"/>
      <c r="O909" s="5">
        <v>0</v>
      </c>
      <c r="P909" s="9">
        <v>0</v>
      </c>
      <c r="Q909" s="9">
        <v>0</v>
      </c>
    </row>
    <row r="910" spans="1:17" x14ac:dyDescent="0.25">
      <c r="A910" s="18">
        <v>8</v>
      </c>
      <c r="B910" s="7" t="s">
        <v>2505</v>
      </c>
      <c r="C910" s="9">
        <v>0</v>
      </c>
      <c r="D910" s="9">
        <v>0</v>
      </c>
      <c r="E910" s="9">
        <v>840214</v>
      </c>
      <c r="F910" s="9">
        <v>0</v>
      </c>
      <c r="G910" s="9">
        <v>840214</v>
      </c>
      <c r="H910" s="9">
        <v>840214</v>
      </c>
      <c r="I910" s="17">
        <v>1</v>
      </c>
      <c r="J910" s="7" t="s">
        <v>212</v>
      </c>
      <c r="K910" s="7" t="s">
        <v>2506</v>
      </c>
      <c r="L910" s="7" t="s">
        <v>2506</v>
      </c>
      <c r="M910" s="5">
        <v>0</v>
      </c>
      <c r="N910" s="7"/>
      <c r="O910" s="5">
        <v>0</v>
      </c>
      <c r="P910" s="9">
        <v>0</v>
      </c>
      <c r="Q910" s="9">
        <v>0</v>
      </c>
    </row>
    <row r="911" spans="1:17" x14ac:dyDescent="0.25">
      <c r="A911" s="18">
        <v>8</v>
      </c>
      <c r="B911" s="7" t="s">
        <v>2507</v>
      </c>
      <c r="C911" s="9">
        <v>0</v>
      </c>
      <c r="D911" s="9">
        <v>0</v>
      </c>
      <c r="E911" s="9">
        <v>100116</v>
      </c>
      <c r="F911" s="9">
        <v>0</v>
      </c>
      <c r="G911" s="9">
        <v>100116</v>
      </c>
      <c r="H911" s="9">
        <v>100116</v>
      </c>
      <c r="I911" s="17">
        <v>1</v>
      </c>
      <c r="J911" s="7" t="s">
        <v>212</v>
      </c>
      <c r="K911" s="7" t="s">
        <v>2508</v>
      </c>
      <c r="L911" s="7" t="s">
        <v>2508</v>
      </c>
      <c r="M911" s="5">
        <v>0</v>
      </c>
      <c r="N911" s="7"/>
      <c r="O911" s="5">
        <v>0</v>
      </c>
      <c r="P911" s="9">
        <v>0</v>
      </c>
      <c r="Q911" s="9">
        <v>0</v>
      </c>
    </row>
    <row r="912" spans="1:17" x14ac:dyDescent="0.25">
      <c r="A912" s="18">
        <v>8</v>
      </c>
      <c r="B912" s="7" t="s">
        <v>2509</v>
      </c>
      <c r="C912" s="9">
        <v>0</v>
      </c>
      <c r="D912" s="9">
        <v>0</v>
      </c>
      <c r="E912" s="9">
        <v>7754635</v>
      </c>
      <c r="F912" s="9">
        <v>0</v>
      </c>
      <c r="G912" s="9">
        <v>7754635</v>
      </c>
      <c r="H912" s="9">
        <v>7754635</v>
      </c>
      <c r="I912" s="17">
        <v>1</v>
      </c>
      <c r="J912" s="7" t="s">
        <v>212</v>
      </c>
      <c r="K912" s="7" t="s">
        <v>2510</v>
      </c>
      <c r="L912" s="7" t="s">
        <v>2510</v>
      </c>
      <c r="M912" s="5">
        <v>0</v>
      </c>
      <c r="N912" s="7"/>
      <c r="O912" s="5">
        <v>0</v>
      </c>
      <c r="P912" s="9">
        <v>0</v>
      </c>
      <c r="Q912" s="9">
        <v>0</v>
      </c>
    </row>
    <row r="913" spans="1:17" x14ac:dyDescent="0.25">
      <c r="A913" s="18">
        <v>8</v>
      </c>
      <c r="B913" s="7" t="s">
        <v>2511</v>
      </c>
      <c r="C913" s="9">
        <v>0</v>
      </c>
      <c r="D913" s="9">
        <v>0</v>
      </c>
      <c r="E913" s="9">
        <v>3955039</v>
      </c>
      <c r="F913" s="9">
        <v>0</v>
      </c>
      <c r="G913" s="9">
        <v>3955039</v>
      </c>
      <c r="H913" s="9">
        <v>3955039</v>
      </c>
      <c r="I913" s="17">
        <v>1</v>
      </c>
      <c r="J913" s="7" t="s">
        <v>212</v>
      </c>
      <c r="K913" s="7" t="s">
        <v>2512</v>
      </c>
      <c r="L913" s="7" t="s">
        <v>2512</v>
      </c>
      <c r="M913" s="5">
        <v>0</v>
      </c>
      <c r="N913" s="7"/>
      <c r="O913" s="5">
        <v>0</v>
      </c>
      <c r="P913" s="9">
        <v>0</v>
      </c>
      <c r="Q913" s="9">
        <v>0</v>
      </c>
    </row>
    <row r="914" spans="1:17" x14ac:dyDescent="0.25">
      <c r="A914" s="18">
        <v>8</v>
      </c>
      <c r="B914" s="7" t="s">
        <v>2513</v>
      </c>
      <c r="C914" s="9">
        <v>0</v>
      </c>
      <c r="D914" s="9">
        <v>0</v>
      </c>
      <c r="E914" s="9">
        <v>118975</v>
      </c>
      <c r="F914" s="9">
        <v>0</v>
      </c>
      <c r="G914" s="9">
        <v>118975</v>
      </c>
      <c r="H914" s="9">
        <v>118975</v>
      </c>
      <c r="I914" s="17">
        <v>1</v>
      </c>
      <c r="J914" s="7" t="s">
        <v>212</v>
      </c>
      <c r="K914" s="7" t="s">
        <v>2514</v>
      </c>
      <c r="L914" s="7" t="s">
        <v>2514</v>
      </c>
      <c r="M914" s="5">
        <v>0</v>
      </c>
      <c r="N914" s="7"/>
      <c r="O914" s="5">
        <v>0</v>
      </c>
      <c r="P914" s="9">
        <v>0</v>
      </c>
      <c r="Q914" s="9">
        <v>0</v>
      </c>
    </row>
    <row r="915" spans="1:17" x14ac:dyDescent="0.25">
      <c r="A915" s="18">
        <v>8</v>
      </c>
      <c r="B915" s="7" t="s">
        <v>2515</v>
      </c>
      <c r="C915" s="9">
        <v>0</v>
      </c>
      <c r="D915" s="9">
        <v>0</v>
      </c>
      <c r="E915" s="9">
        <v>7431534</v>
      </c>
      <c r="F915" s="9">
        <v>0</v>
      </c>
      <c r="G915" s="9">
        <v>7431534</v>
      </c>
      <c r="H915" s="9">
        <v>7431534</v>
      </c>
      <c r="I915" s="17">
        <v>1</v>
      </c>
      <c r="J915" s="7" t="s">
        <v>212</v>
      </c>
      <c r="K915" s="7" t="s">
        <v>2155</v>
      </c>
      <c r="L915" s="7" t="s">
        <v>2155</v>
      </c>
      <c r="M915" s="5">
        <v>0</v>
      </c>
      <c r="N915" s="7"/>
      <c r="O915" s="5">
        <v>0</v>
      </c>
      <c r="P915" s="9">
        <v>0</v>
      </c>
      <c r="Q915" s="9">
        <v>0</v>
      </c>
    </row>
    <row r="916" spans="1:17" x14ac:dyDescent="0.25">
      <c r="A916" s="18">
        <v>8</v>
      </c>
      <c r="B916" s="7" t="s">
        <v>2516</v>
      </c>
      <c r="C916" s="9">
        <v>0</v>
      </c>
      <c r="D916" s="9">
        <v>0</v>
      </c>
      <c r="E916" s="9">
        <v>1727030</v>
      </c>
      <c r="F916" s="9">
        <v>0</v>
      </c>
      <c r="G916" s="9">
        <v>1727030</v>
      </c>
      <c r="H916" s="9">
        <v>1727030</v>
      </c>
      <c r="I916" s="17">
        <v>1</v>
      </c>
      <c r="J916" s="7" t="s">
        <v>212</v>
      </c>
      <c r="K916" s="7" t="s">
        <v>2362</v>
      </c>
      <c r="L916" s="7" t="s">
        <v>2362</v>
      </c>
      <c r="M916" s="5">
        <v>0</v>
      </c>
      <c r="N916" s="7"/>
      <c r="O916" s="5">
        <v>0</v>
      </c>
      <c r="P916" s="9">
        <v>0</v>
      </c>
      <c r="Q916" s="9">
        <v>0</v>
      </c>
    </row>
    <row r="917" spans="1:17" x14ac:dyDescent="0.25">
      <c r="A917" s="18">
        <v>8</v>
      </c>
      <c r="B917" s="7" t="s">
        <v>2517</v>
      </c>
      <c r="C917" s="9">
        <v>0</v>
      </c>
      <c r="D917" s="9">
        <v>0</v>
      </c>
      <c r="E917" s="9">
        <v>0</v>
      </c>
      <c r="F917" s="9">
        <v>0</v>
      </c>
      <c r="G917" s="9">
        <v>0</v>
      </c>
      <c r="H917" s="9">
        <v>0</v>
      </c>
      <c r="I917" s="17">
        <v>0</v>
      </c>
      <c r="J917" s="7" t="s">
        <v>212</v>
      </c>
      <c r="K917" s="7" t="s">
        <v>2518</v>
      </c>
      <c r="L917" s="7" t="s">
        <v>2518</v>
      </c>
      <c r="M917" s="5">
        <v>0</v>
      </c>
      <c r="N917" s="7"/>
      <c r="O917" s="5">
        <v>0</v>
      </c>
      <c r="P917" s="9">
        <v>0</v>
      </c>
      <c r="Q917" s="9">
        <v>0</v>
      </c>
    </row>
    <row r="918" spans="1:17" x14ac:dyDescent="0.25">
      <c r="A918" s="18">
        <v>8</v>
      </c>
      <c r="B918" s="7" t="s">
        <v>2519</v>
      </c>
      <c r="C918" s="9">
        <v>0</v>
      </c>
      <c r="D918" s="9">
        <v>0</v>
      </c>
      <c r="E918" s="9">
        <v>245098</v>
      </c>
      <c r="F918" s="9">
        <v>0</v>
      </c>
      <c r="G918" s="9">
        <v>245098</v>
      </c>
      <c r="H918" s="9">
        <v>245098</v>
      </c>
      <c r="I918" s="17">
        <v>1</v>
      </c>
      <c r="J918" s="7" t="s">
        <v>212</v>
      </c>
      <c r="K918" s="7" t="s">
        <v>2520</v>
      </c>
      <c r="L918" s="7" t="s">
        <v>2520</v>
      </c>
      <c r="M918" s="5">
        <v>0</v>
      </c>
      <c r="N918" s="7"/>
      <c r="O918" s="5">
        <v>0</v>
      </c>
      <c r="P918" s="9">
        <v>0</v>
      </c>
      <c r="Q918" s="9">
        <v>0</v>
      </c>
    </row>
    <row r="919" spans="1:17" x14ac:dyDescent="0.25">
      <c r="A919" s="18">
        <v>8</v>
      </c>
      <c r="B919" s="7" t="s">
        <v>2521</v>
      </c>
      <c r="C919" s="9">
        <v>0</v>
      </c>
      <c r="D919" s="9">
        <v>0</v>
      </c>
      <c r="E919" s="9">
        <v>6368423</v>
      </c>
      <c r="F919" s="9">
        <v>0</v>
      </c>
      <c r="G919" s="9">
        <v>6368423</v>
      </c>
      <c r="H919" s="9">
        <v>6368423</v>
      </c>
      <c r="I919" s="17">
        <v>1</v>
      </c>
      <c r="J919" s="7" t="s">
        <v>212</v>
      </c>
      <c r="K919" s="7" t="s">
        <v>2235</v>
      </c>
      <c r="L919" s="7" t="s">
        <v>2235</v>
      </c>
      <c r="M919" s="5">
        <v>0</v>
      </c>
      <c r="N919" s="7"/>
      <c r="O919" s="5">
        <v>0</v>
      </c>
      <c r="P919" s="9">
        <v>0</v>
      </c>
      <c r="Q919" s="9">
        <v>0</v>
      </c>
    </row>
    <row r="920" spans="1:17" x14ac:dyDescent="0.25">
      <c r="A920" s="18">
        <v>8</v>
      </c>
      <c r="B920" s="7" t="s">
        <v>2522</v>
      </c>
      <c r="C920" s="9">
        <v>0</v>
      </c>
      <c r="D920" s="9">
        <v>0</v>
      </c>
      <c r="E920" s="9">
        <v>3117133</v>
      </c>
      <c r="F920" s="9">
        <v>0</v>
      </c>
      <c r="G920" s="9">
        <v>3117133</v>
      </c>
      <c r="H920" s="9">
        <v>3117133</v>
      </c>
      <c r="I920" s="17">
        <v>1</v>
      </c>
      <c r="J920" s="7" t="s">
        <v>212</v>
      </c>
      <c r="K920" s="7" t="s">
        <v>988</v>
      </c>
      <c r="L920" s="7" t="s">
        <v>988</v>
      </c>
      <c r="M920" s="5">
        <v>0</v>
      </c>
      <c r="N920" s="7"/>
      <c r="O920" s="5">
        <v>0</v>
      </c>
      <c r="P920" s="9">
        <v>0</v>
      </c>
      <c r="Q920" s="9">
        <v>0</v>
      </c>
    </row>
    <row r="921" spans="1:17" x14ac:dyDescent="0.25">
      <c r="A921" s="18">
        <v>8</v>
      </c>
      <c r="B921" s="7" t="s">
        <v>2523</v>
      </c>
      <c r="C921" s="9">
        <v>0</v>
      </c>
      <c r="D921" s="9">
        <v>0</v>
      </c>
      <c r="E921" s="9">
        <v>3954500</v>
      </c>
      <c r="F921" s="9">
        <v>0</v>
      </c>
      <c r="G921" s="9">
        <v>3954500</v>
      </c>
      <c r="H921" s="9">
        <v>3954500</v>
      </c>
      <c r="I921" s="17">
        <v>1</v>
      </c>
      <c r="J921" s="7" t="s">
        <v>212</v>
      </c>
      <c r="K921" s="7" t="s">
        <v>2524</v>
      </c>
      <c r="L921" s="7" t="s">
        <v>2524</v>
      </c>
      <c r="M921" s="5">
        <v>0</v>
      </c>
      <c r="N921" s="7"/>
      <c r="O921" s="5">
        <v>0</v>
      </c>
      <c r="P921" s="9">
        <v>0</v>
      </c>
      <c r="Q921" s="9">
        <v>0</v>
      </c>
    </row>
    <row r="922" spans="1:17" x14ac:dyDescent="0.25">
      <c r="A922" s="18">
        <v>8</v>
      </c>
      <c r="B922" s="7" t="s">
        <v>2525</v>
      </c>
      <c r="C922" s="9">
        <v>0</v>
      </c>
      <c r="D922" s="9">
        <v>0</v>
      </c>
      <c r="E922" s="9">
        <v>491595</v>
      </c>
      <c r="F922" s="9">
        <v>0</v>
      </c>
      <c r="G922" s="9">
        <v>491595</v>
      </c>
      <c r="H922" s="9">
        <v>491595</v>
      </c>
      <c r="I922" s="17">
        <v>1</v>
      </c>
      <c r="J922" s="7" t="s">
        <v>212</v>
      </c>
      <c r="K922" s="7" t="s">
        <v>2526</v>
      </c>
      <c r="L922" s="7" t="s">
        <v>2526</v>
      </c>
      <c r="M922" s="5">
        <v>0</v>
      </c>
      <c r="N922" s="7"/>
      <c r="O922" s="5">
        <v>0</v>
      </c>
      <c r="P922" s="9">
        <v>0</v>
      </c>
      <c r="Q922" s="9">
        <v>0</v>
      </c>
    </row>
    <row r="923" spans="1:17" x14ac:dyDescent="0.25">
      <c r="A923" s="18">
        <v>8</v>
      </c>
      <c r="B923" s="7" t="s">
        <v>2527</v>
      </c>
      <c r="C923" s="9">
        <v>0</v>
      </c>
      <c r="D923" s="9">
        <v>0</v>
      </c>
      <c r="E923" s="9">
        <v>15124164</v>
      </c>
      <c r="F923" s="9">
        <v>0</v>
      </c>
      <c r="G923" s="9">
        <v>15124164</v>
      </c>
      <c r="H923" s="9">
        <v>15124164</v>
      </c>
      <c r="I923" s="17">
        <v>1</v>
      </c>
      <c r="J923" s="7" t="s">
        <v>212</v>
      </c>
      <c r="K923" s="7" t="s">
        <v>2528</v>
      </c>
      <c r="L923" s="7" t="s">
        <v>2528</v>
      </c>
      <c r="M923" s="5">
        <v>0</v>
      </c>
      <c r="N923" s="7"/>
      <c r="O923" s="5">
        <v>0</v>
      </c>
      <c r="P923" s="9">
        <v>0</v>
      </c>
      <c r="Q923" s="9">
        <v>0</v>
      </c>
    </row>
    <row r="924" spans="1:17" x14ac:dyDescent="0.25">
      <c r="A924" s="18">
        <v>8</v>
      </c>
      <c r="B924" s="7" t="s">
        <v>2529</v>
      </c>
      <c r="C924" s="9">
        <v>0</v>
      </c>
      <c r="D924" s="9">
        <v>0</v>
      </c>
      <c r="E924" s="9">
        <v>86160011</v>
      </c>
      <c r="F924" s="9">
        <v>0</v>
      </c>
      <c r="G924" s="9">
        <v>86160011</v>
      </c>
      <c r="H924" s="9">
        <v>86160011</v>
      </c>
      <c r="I924" s="17">
        <v>1</v>
      </c>
      <c r="J924" s="7" t="s">
        <v>212</v>
      </c>
      <c r="K924" s="7" t="s">
        <v>2530</v>
      </c>
      <c r="L924" s="7" t="s">
        <v>2530</v>
      </c>
      <c r="M924" s="5">
        <v>0</v>
      </c>
      <c r="N924" s="7"/>
      <c r="O924" s="5">
        <v>0</v>
      </c>
      <c r="P924" s="9">
        <v>0</v>
      </c>
      <c r="Q924" s="9">
        <v>0</v>
      </c>
    </row>
    <row r="925" spans="1:17" x14ac:dyDescent="0.25">
      <c r="A925" s="18">
        <v>8</v>
      </c>
      <c r="B925" s="7" t="s">
        <v>211</v>
      </c>
      <c r="C925" s="9">
        <v>0</v>
      </c>
      <c r="D925" s="9">
        <v>0</v>
      </c>
      <c r="E925" s="9">
        <v>323430</v>
      </c>
      <c r="F925" s="9">
        <v>0</v>
      </c>
      <c r="G925" s="9">
        <v>323430</v>
      </c>
      <c r="H925" s="9">
        <v>323430</v>
      </c>
      <c r="I925" s="17">
        <v>1</v>
      </c>
      <c r="J925" s="7" t="s">
        <v>212</v>
      </c>
      <c r="K925" s="7" t="s">
        <v>213</v>
      </c>
      <c r="L925" s="7" t="s">
        <v>213</v>
      </c>
      <c r="M925" s="5">
        <v>0</v>
      </c>
      <c r="N925" s="7"/>
      <c r="O925" s="5">
        <v>0</v>
      </c>
      <c r="P925" s="9">
        <v>0</v>
      </c>
      <c r="Q925" s="9">
        <v>0</v>
      </c>
    </row>
    <row r="926" spans="1:17" x14ac:dyDescent="0.25">
      <c r="A926" s="18">
        <v>8</v>
      </c>
      <c r="B926" s="7" t="s">
        <v>2531</v>
      </c>
      <c r="C926" s="9">
        <v>0</v>
      </c>
      <c r="D926" s="9">
        <v>0</v>
      </c>
      <c r="E926" s="9">
        <v>504000</v>
      </c>
      <c r="F926" s="9">
        <v>0</v>
      </c>
      <c r="G926" s="9">
        <v>504000</v>
      </c>
      <c r="H926" s="9">
        <v>504000</v>
      </c>
      <c r="I926" s="17">
        <v>1</v>
      </c>
      <c r="J926" s="7" t="s">
        <v>212</v>
      </c>
      <c r="K926" s="7" t="s">
        <v>2167</v>
      </c>
      <c r="L926" s="7" t="s">
        <v>2167</v>
      </c>
      <c r="M926" s="5">
        <v>0</v>
      </c>
      <c r="N926" s="7"/>
      <c r="O926" s="5">
        <v>0</v>
      </c>
      <c r="P926" s="9">
        <v>0</v>
      </c>
      <c r="Q926" s="9">
        <v>0</v>
      </c>
    </row>
    <row r="927" spans="1:17" x14ac:dyDescent="0.25">
      <c r="A927" s="18">
        <v>8</v>
      </c>
      <c r="B927" s="7" t="s">
        <v>2532</v>
      </c>
      <c r="C927" s="9">
        <v>0</v>
      </c>
      <c r="D927" s="9">
        <v>0</v>
      </c>
      <c r="E927" s="9">
        <v>383753</v>
      </c>
      <c r="F927" s="9">
        <v>0</v>
      </c>
      <c r="G927" s="9">
        <v>383753</v>
      </c>
      <c r="H927" s="9">
        <v>383753</v>
      </c>
      <c r="I927" s="17">
        <v>1</v>
      </c>
      <c r="J927" s="7" t="s">
        <v>212</v>
      </c>
      <c r="K927" s="7" t="s">
        <v>2533</v>
      </c>
      <c r="L927" s="7" t="s">
        <v>2533</v>
      </c>
      <c r="M927" s="5">
        <v>0</v>
      </c>
      <c r="N927" s="7"/>
      <c r="O927" s="5">
        <v>0</v>
      </c>
      <c r="P927" s="9">
        <v>0</v>
      </c>
      <c r="Q927" s="9">
        <v>0</v>
      </c>
    </row>
    <row r="928" spans="1:17" x14ac:dyDescent="0.25">
      <c r="A928" s="18">
        <v>8</v>
      </c>
      <c r="B928" s="7" t="s">
        <v>2534</v>
      </c>
      <c r="C928" s="9">
        <v>0</v>
      </c>
      <c r="D928" s="9">
        <v>0</v>
      </c>
      <c r="E928" s="9">
        <v>14303821</v>
      </c>
      <c r="F928" s="9">
        <v>0</v>
      </c>
      <c r="G928" s="9">
        <v>14303821</v>
      </c>
      <c r="H928" s="9">
        <v>14303821</v>
      </c>
      <c r="I928" s="17">
        <v>1</v>
      </c>
      <c r="J928" s="7" t="s">
        <v>212</v>
      </c>
      <c r="K928" s="7" t="s">
        <v>2535</v>
      </c>
      <c r="L928" s="7" t="s">
        <v>2535</v>
      </c>
      <c r="M928" s="5">
        <v>0</v>
      </c>
      <c r="N928" s="7"/>
      <c r="O928" s="5">
        <v>0</v>
      </c>
      <c r="P928" s="9">
        <v>0</v>
      </c>
      <c r="Q928" s="9">
        <v>0</v>
      </c>
    </row>
    <row r="929" spans="1:17" x14ac:dyDescent="0.25">
      <c r="A929" s="18">
        <v>8</v>
      </c>
      <c r="B929" s="7" t="s">
        <v>2536</v>
      </c>
      <c r="C929" s="9">
        <v>0</v>
      </c>
      <c r="D929" s="9">
        <v>0</v>
      </c>
      <c r="E929" s="9">
        <v>72000000</v>
      </c>
      <c r="F929" s="9">
        <v>0</v>
      </c>
      <c r="G929" s="9">
        <v>72000000</v>
      </c>
      <c r="H929" s="9">
        <v>72000000</v>
      </c>
      <c r="I929" s="17">
        <v>1</v>
      </c>
      <c r="J929" s="7" t="s">
        <v>212</v>
      </c>
      <c r="K929" s="7" t="s">
        <v>2537</v>
      </c>
      <c r="L929" s="7" t="s">
        <v>2537</v>
      </c>
      <c r="M929" s="5">
        <v>0</v>
      </c>
      <c r="N929" s="7"/>
      <c r="O929" s="5">
        <v>0</v>
      </c>
      <c r="P929" s="9">
        <v>0</v>
      </c>
      <c r="Q929" s="9">
        <v>0</v>
      </c>
    </row>
    <row r="930" spans="1:17" x14ac:dyDescent="0.25">
      <c r="A930" s="18">
        <v>8</v>
      </c>
      <c r="B930" s="7" t="s">
        <v>2538</v>
      </c>
      <c r="C930" s="9">
        <v>0</v>
      </c>
      <c r="D930" s="9">
        <v>0</v>
      </c>
      <c r="E930" s="9">
        <v>3517617</v>
      </c>
      <c r="F930" s="9">
        <v>0</v>
      </c>
      <c r="G930" s="9">
        <v>3517617</v>
      </c>
      <c r="H930" s="9">
        <v>3517617</v>
      </c>
      <c r="I930" s="17">
        <v>1</v>
      </c>
      <c r="J930" s="7" t="s">
        <v>212</v>
      </c>
      <c r="K930" s="7" t="s">
        <v>2539</v>
      </c>
      <c r="L930" s="7" t="s">
        <v>2539</v>
      </c>
      <c r="M930" s="5">
        <v>0</v>
      </c>
      <c r="N930" s="7"/>
      <c r="O930" s="5">
        <v>0</v>
      </c>
      <c r="P930" s="9">
        <v>0</v>
      </c>
      <c r="Q930" s="9">
        <v>0</v>
      </c>
    </row>
    <row r="931" spans="1:17" x14ac:dyDescent="0.25">
      <c r="A931" s="18">
        <v>8</v>
      </c>
      <c r="B931" s="7" t="s">
        <v>2540</v>
      </c>
      <c r="C931" s="9">
        <v>0</v>
      </c>
      <c r="D931" s="9">
        <v>0</v>
      </c>
      <c r="E931" s="9">
        <v>565936</v>
      </c>
      <c r="F931" s="9">
        <v>0</v>
      </c>
      <c r="G931" s="9">
        <v>565936</v>
      </c>
      <c r="H931" s="9">
        <v>565936</v>
      </c>
      <c r="I931" s="17">
        <v>1</v>
      </c>
      <c r="J931" s="7" t="s">
        <v>212</v>
      </c>
      <c r="K931" s="7" t="s">
        <v>2541</v>
      </c>
      <c r="L931" s="7" t="s">
        <v>2541</v>
      </c>
      <c r="M931" s="5">
        <v>0</v>
      </c>
      <c r="N931" s="7"/>
      <c r="O931" s="5">
        <v>0</v>
      </c>
      <c r="P931" s="9">
        <v>0</v>
      </c>
      <c r="Q931" s="9">
        <v>0</v>
      </c>
    </row>
    <row r="932" spans="1:17" x14ac:dyDescent="0.25">
      <c r="A932" s="18">
        <v>8</v>
      </c>
      <c r="B932" s="7" t="s">
        <v>2542</v>
      </c>
      <c r="C932" s="9">
        <v>0</v>
      </c>
      <c r="D932" s="9">
        <v>0</v>
      </c>
      <c r="E932" s="9">
        <v>0</v>
      </c>
      <c r="F932" s="9">
        <v>0</v>
      </c>
      <c r="G932" s="9">
        <v>0</v>
      </c>
      <c r="H932" s="9">
        <v>0</v>
      </c>
      <c r="I932" s="17">
        <v>0</v>
      </c>
      <c r="J932" s="7" t="s">
        <v>212</v>
      </c>
      <c r="K932" s="7" t="s">
        <v>2543</v>
      </c>
      <c r="L932" s="7" t="s">
        <v>2543</v>
      </c>
      <c r="M932" s="5">
        <v>0</v>
      </c>
      <c r="N932" s="7"/>
      <c r="O932" s="5">
        <v>0</v>
      </c>
      <c r="P932" s="9">
        <v>0</v>
      </c>
      <c r="Q932" s="9">
        <v>0</v>
      </c>
    </row>
    <row r="933" spans="1:17" x14ac:dyDescent="0.25">
      <c r="A933" s="18">
        <v>8</v>
      </c>
      <c r="B933" s="7" t="s">
        <v>2544</v>
      </c>
      <c r="C933" s="9">
        <v>0</v>
      </c>
      <c r="D933" s="9">
        <v>0</v>
      </c>
      <c r="E933" s="9">
        <v>1250000</v>
      </c>
      <c r="F933" s="9">
        <v>0</v>
      </c>
      <c r="G933" s="9">
        <v>1250000</v>
      </c>
      <c r="H933" s="9">
        <v>1250000</v>
      </c>
      <c r="I933" s="17">
        <v>1</v>
      </c>
      <c r="J933" s="7" t="s">
        <v>212</v>
      </c>
      <c r="K933" s="7" t="s">
        <v>2545</v>
      </c>
      <c r="L933" s="7" t="s">
        <v>2545</v>
      </c>
      <c r="M933" s="5">
        <v>0</v>
      </c>
      <c r="N933" s="7"/>
      <c r="O933" s="5">
        <v>0</v>
      </c>
      <c r="P933" s="9">
        <v>0</v>
      </c>
      <c r="Q933" s="9">
        <v>0</v>
      </c>
    </row>
    <row r="934" spans="1:17" x14ac:dyDescent="0.25">
      <c r="A934" s="18">
        <v>8</v>
      </c>
      <c r="B934" s="7" t="s">
        <v>2546</v>
      </c>
      <c r="C934" s="9">
        <v>0</v>
      </c>
      <c r="D934" s="9">
        <v>0</v>
      </c>
      <c r="E934" s="9">
        <v>7735234</v>
      </c>
      <c r="F934" s="9">
        <v>0</v>
      </c>
      <c r="G934" s="9">
        <v>7735234</v>
      </c>
      <c r="H934" s="9">
        <v>7735234</v>
      </c>
      <c r="I934" s="17">
        <v>1</v>
      </c>
      <c r="J934" s="7" t="s">
        <v>2547</v>
      </c>
      <c r="K934" s="7" t="s">
        <v>1685</v>
      </c>
      <c r="L934" s="7" t="s">
        <v>1685</v>
      </c>
      <c r="M934" s="5">
        <v>1</v>
      </c>
      <c r="N934" s="7" t="s">
        <v>2145</v>
      </c>
      <c r="O934" s="5">
        <v>1</v>
      </c>
      <c r="P934" s="9">
        <v>-7735234</v>
      </c>
      <c r="Q934" s="9">
        <v>0</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840"/>
  <sheetViews>
    <sheetView workbookViewId="0">
      <selection activeCell="B6" sqref="B6"/>
    </sheetView>
  </sheetViews>
  <sheetFormatPr baseColWidth="10" defaultRowHeight="15" x14ac:dyDescent="0.25"/>
  <sheetData>
    <row r="1" spans="1:18" x14ac:dyDescent="0.25">
      <c r="A1" s="2" t="s">
        <v>203</v>
      </c>
      <c r="B1" s="2" t="s">
        <v>204</v>
      </c>
      <c r="C1" s="19" t="s">
        <v>591</v>
      </c>
      <c r="D1" s="19" t="s">
        <v>592</v>
      </c>
      <c r="E1" s="19" t="s">
        <v>593</v>
      </c>
      <c r="F1" s="19" t="s">
        <v>594</v>
      </c>
      <c r="G1" s="19" t="s">
        <v>7</v>
      </c>
      <c r="H1" s="19" t="s">
        <v>201</v>
      </c>
      <c r="I1" s="19" t="s">
        <v>202</v>
      </c>
      <c r="J1" s="2" t="s">
        <v>4</v>
      </c>
      <c r="K1" s="2" t="s">
        <v>5</v>
      </c>
      <c r="L1" s="2" t="s">
        <v>6</v>
      </c>
      <c r="M1" s="4" t="s">
        <v>225</v>
      </c>
      <c r="N1" s="2" t="s">
        <v>168</v>
      </c>
      <c r="O1" s="4" t="s">
        <v>595</v>
      </c>
      <c r="P1" s="34" t="s">
        <v>595</v>
      </c>
      <c r="Q1" s="35" t="s">
        <v>2548</v>
      </c>
      <c r="R1" s="36" t="s">
        <v>2549</v>
      </c>
    </row>
    <row r="2" spans="1:18" x14ac:dyDescent="0.25">
      <c r="A2" s="5">
        <v>6</v>
      </c>
      <c r="B2" s="7" t="s">
        <v>342</v>
      </c>
      <c r="C2" s="9">
        <v>0</v>
      </c>
      <c r="D2" s="9">
        <v>0</v>
      </c>
      <c r="E2" s="9">
        <v>81677621</v>
      </c>
      <c r="F2" s="9">
        <v>0</v>
      </c>
      <c r="G2" s="20">
        <v>81677621</v>
      </c>
      <c r="H2" s="20">
        <v>81677623</v>
      </c>
      <c r="I2" s="14">
        <v>1.0000000244865115</v>
      </c>
      <c r="J2" s="7" t="s">
        <v>16</v>
      </c>
      <c r="K2" s="7" t="s">
        <v>16</v>
      </c>
      <c r="L2" s="7" t="s">
        <v>460</v>
      </c>
      <c r="M2" s="5">
        <v>0</v>
      </c>
      <c r="N2" s="7"/>
      <c r="O2" s="5">
        <v>0</v>
      </c>
      <c r="P2" s="37">
        <v>0</v>
      </c>
      <c r="Q2" s="37">
        <v>0</v>
      </c>
      <c r="R2" s="37">
        <v>0</v>
      </c>
    </row>
    <row r="3" spans="1:18" x14ac:dyDescent="0.25">
      <c r="A3" s="5">
        <v>6</v>
      </c>
      <c r="B3" s="7" t="s">
        <v>343</v>
      </c>
      <c r="C3" s="9">
        <v>0</v>
      </c>
      <c r="D3" s="9">
        <v>0</v>
      </c>
      <c r="E3" s="9">
        <v>54141445</v>
      </c>
      <c r="F3" s="9">
        <v>0</v>
      </c>
      <c r="G3" s="20">
        <v>54141445</v>
      </c>
      <c r="H3" s="20">
        <v>0</v>
      </c>
      <c r="I3" s="14">
        <v>0</v>
      </c>
      <c r="J3" s="7" t="s">
        <v>16</v>
      </c>
      <c r="K3" s="7" t="s">
        <v>16</v>
      </c>
      <c r="L3" s="7" t="s">
        <v>461</v>
      </c>
      <c r="M3" s="5">
        <v>0</v>
      </c>
      <c r="N3" s="7"/>
      <c r="O3" s="5">
        <v>0</v>
      </c>
      <c r="P3" s="37">
        <v>0</v>
      </c>
      <c r="Q3" s="37">
        <v>0</v>
      </c>
      <c r="R3" s="37">
        <v>0</v>
      </c>
    </row>
    <row r="4" spans="1:18" x14ac:dyDescent="0.25">
      <c r="A4" s="5">
        <v>6</v>
      </c>
      <c r="B4" s="7" t="s">
        <v>344</v>
      </c>
      <c r="C4" s="9">
        <v>0</v>
      </c>
      <c r="D4" s="9">
        <v>0</v>
      </c>
      <c r="E4" s="9">
        <v>1961201</v>
      </c>
      <c r="F4" s="9">
        <v>0</v>
      </c>
      <c r="G4" s="20">
        <v>1961201</v>
      </c>
      <c r="H4" s="20">
        <v>1961201</v>
      </c>
      <c r="I4" s="14">
        <v>1</v>
      </c>
      <c r="J4" s="7" t="s">
        <v>16</v>
      </c>
      <c r="K4" s="7" t="s">
        <v>16</v>
      </c>
      <c r="L4" s="7" t="s">
        <v>462</v>
      </c>
      <c r="M4" s="5">
        <v>0</v>
      </c>
      <c r="N4" s="7"/>
      <c r="O4" s="5">
        <v>0</v>
      </c>
      <c r="P4" s="37">
        <v>0</v>
      </c>
      <c r="Q4" s="37">
        <v>0</v>
      </c>
      <c r="R4" s="37">
        <v>0</v>
      </c>
    </row>
    <row r="5" spans="1:18" x14ac:dyDescent="0.25">
      <c r="A5" s="5">
        <v>6</v>
      </c>
      <c r="B5" s="7" t="s">
        <v>15</v>
      </c>
      <c r="C5" s="9">
        <v>0</v>
      </c>
      <c r="D5" s="9">
        <v>0</v>
      </c>
      <c r="E5" s="9">
        <v>20295</v>
      </c>
      <c r="F5" s="9">
        <v>0</v>
      </c>
      <c r="G5" s="20">
        <v>20295</v>
      </c>
      <c r="H5" s="20">
        <v>0</v>
      </c>
      <c r="I5" s="14">
        <v>0</v>
      </c>
      <c r="J5" s="7" t="s">
        <v>16</v>
      </c>
      <c r="K5" s="7" t="s">
        <v>16</v>
      </c>
      <c r="L5" s="7" t="s">
        <v>17</v>
      </c>
      <c r="M5" s="5">
        <v>0</v>
      </c>
      <c r="N5" s="7"/>
      <c r="O5" s="5">
        <v>0</v>
      </c>
      <c r="P5" s="37">
        <v>0</v>
      </c>
      <c r="Q5" s="37">
        <v>0</v>
      </c>
      <c r="R5" s="37">
        <v>0</v>
      </c>
    </row>
    <row r="6" spans="1:18" x14ac:dyDescent="0.25">
      <c r="A6" s="5">
        <v>6</v>
      </c>
      <c r="B6" s="7" t="s">
        <v>345</v>
      </c>
      <c r="C6" s="9">
        <v>0</v>
      </c>
      <c r="D6" s="9">
        <v>0</v>
      </c>
      <c r="E6" s="9">
        <v>41998040</v>
      </c>
      <c r="F6" s="9">
        <v>0</v>
      </c>
      <c r="G6" s="20">
        <v>41998040</v>
      </c>
      <c r="H6" s="20">
        <v>0</v>
      </c>
      <c r="I6" s="14">
        <v>0</v>
      </c>
      <c r="J6" s="7" t="s">
        <v>16</v>
      </c>
      <c r="K6" s="7" t="s">
        <v>16</v>
      </c>
      <c r="L6" s="7" t="s">
        <v>463</v>
      </c>
      <c r="M6" s="5">
        <v>0</v>
      </c>
      <c r="N6" s="7"/>
      <c r="O6" s="5">
        <v>0</v>
      </c>
      <c r="P6" s="37">
        <v>0</v>
      </c>
      <c r="Q6" s="37">
        <v>0</v>
      </c>
      <c r="R6" s="37">
        <v>0</v>
      </c>
    </row>
    <row r="7" spans="1:18" x14ac:dyDescent="0.25">
      <c r="A7" s="5">
        <v>6</v>
      </c>
      <c r="B7" s="7" t="s">
        <v>346</v>
      </c>
      <c r="C7" s="9">
        <v>0</v>
      </c>
      <c r="D7" s="9">
        <v>0</v>
      </c>
      <c r="E7" s="9">
        <v>82426833</v>
      </c>
      <c r="F7" s="9">
        <v>0</v>
      </c>
      <c r="G7" s="20">
        <v>82426833</v>
      </c>
      <c r="H7" s="20">
        <v>82426833</v>
      </c>
      <c r="I7" s="14">
        <v>1</v>
      </c>
      <c r="J7" s="7" t="s">
        <v>16</v>
      </c>
      <c r="K7" s="7" t="s">
        <v>16</v>
      </c>
      <c r="L7" s="7" t="s">
        <v>464</v>
      </c>
      <c r="M7" s="5">
        <v>0</v>
      </c>
      <c r="N7" s="7"/>
      <c r="O7" s="5">
        <v>0</v>
      </c>
      <c r="P7" s="37">
        <v>0</v>
      </c>
      <c r="Q7" s="37">
        <v>0</v>
      </c>
      <c r="R7" s="37">
        <v>0</v>
      </c>
    </row>
    <row r="8" spans="1:18" x14ac:dyDescent="0.25">
      <c r="A8" s="5">
        <v>6</v>
      </c>
      <c r="B8" s="7" t="s">
        <v>18</v>
      </c>
      <c r="C8" s="9">
        <v>0</v>
      </c>
      <c r="D8" s="9">
        <v>0</v>
      </c>
      <c r="E8" s="9">
        <v>18710</v>
      </c>
      <c r="F8" s="9">
        <v>0</v>
      </c>
      <c r="G8" s="20">
        <v>18710</v>
      </c>
      <c r="H8" s="20">
        <v>18710</v>
      </c>
      <c r="I8" s="14">
        <v>1</v>
      </c>
      <c r="J8" s="7" t="s">
        <v>16</v>
      </c>
      <c r="K8" s="7" t="s">
        <v>16</v>
      </c>
      <c r="L8" s="7" t="s">
        <v>19</v>
      </c>
      <c r="M8" s="5">
        <v>0</v>
      </c>
      <c r="N8" s="7"/>
      <c r="O8" s="5">
        <v>0</v>
      </c>
      <c r="P8" s="37">
        <v>0</v>
      </c>
      <c r="Q8" s="37">
        <v>0</v>
      </c>
      <c r="R8" s="37">
        <v>0</v>
      </c>
    </row>
    <row r="9" spans="1:18" x14ac:dyDescent="0.25">
      <c r="A9" s="5">
        <v>6</v>
      </c>
      <c r="B9" s="7" t="s">
        <v>347</v>
      </c>
      <c r="C9" s="9">
        <v>0</v>
      </c>
      <c r="D9" s="9">
        <v>0</v>
      </c>
      <c r="E9" s="9">
        <v>175203456</v>
      </c>
      <c r="F9" s="9">
        <v>0</v>
      </c>
      <c r="G9" s="20">
        <v>175203456</v>
      </c>
      <c r="H9" s="20">
        <v>0</v>
      </c>
      <c r="I9" s="14">
        <v>0</v>
      </c>
      <c r="J9" s="7" t="s">
        <v>16</v>
      </c>
      <c r="K9" s="7" t="s">
        <v>16</v>
      </c>
      <c r="L9" s="7" t="s">
        <v>465</v>
      </c>
      <c r="M9" s="5">
        <v>0</v>
      </c>
      <c r="N9" s="7"/>
      <c r="O9" s="5">
        <v>0</v>
      </c>
      <c r="P9" s="37">
        <v>0</v>
      </c>
      <c r="Q9" s="37">
        <v>0</v>
      </c>
      <c r="R9" s="37">
        <v>0</v>
      </c>
    </row>
    <row r="10" spans="1:18" x14ac:dyDescent="0.25">
      <c r="A10" s="5">
        <v>6</v>
      </c>
      <c r="B10" s="7" t="s">
        <v>348</v>
      </c>
      <c r="C10" s="9">
        <v>0</v>
      </c>
      <c r="D10" s="9">
        <v>0</v>
      </c>
      <c r="E10" s="9">
        <v>25599897</v>
      </c>
      <c r="F10" s="9">
        <v>0</v>
      </c>
      <c r="G10" s="20">
        <v>25599897</v>
      </c>
      <c r="H10" s="20">
        <v>25599897</v>
      </c>
      <c r="I10" s="14">
        <v>1</v>
      </c>
      <c r="J10" s="7" t="s">
        <v>16</v>
      </c>
      <c r="K10" s="7" t="s">
        <v>16</v>
      </c>
      <c r="L10" s="7" t="s">
        <v>466</v>
      </c>
      <c r="M10" s="5">
        <v>0</v>
      </c>
      <c r="N10" s="7"/>
      <c r="O10" s="5">
        <v>0</v>
      </c>
      <c r="P10" s="37">
        <v>0</v>
      </c>
      <c r="Q10" s="37">
        <v>0</v>
      </c>
      <c r="R10" s="37">
        <v>0</v>
      </c>
    </row>
    <row r="11" spans="1:18" x14ac:dyDescent="0.25">
      <c r="A11" s="5">
        <v>6</v>
      </c>
      <c r="B11" s="7" t="s">
        <v>349</v>
      </c>
      <c r="C11" s="9">
        <v>0</v>
      </c>
      <c r="D11" s="9">
        <v>0</v>
      </c>
      <c r="E11" s="9">
        <v>339853081</v>
      </c>
      <c r="F11" s="9">
        <v>0</v>
      </c>
      <c r="G11" s="20">
        <v>339853081</v>
      </c>
      <c r="H11" s="20">
        <v>0</v>
      </c>
      <c r="I11" s="14">
        <v>0</v>
      </c>
      <c r="J11" s="7" t="s">
        <v>16</v>
      </c>
      <c r="K11" s="7" t="s">
        <v>16</v>
      </c>
      <c r="L11" s="7" t="s">
        <v>466</v>
      </c>
      <c r="M11" s="5">
        <v>0</v>
      </c>
      <c r="N11" s="7"/>
      <c r="O11" s="5">
        <v>0</v>
      </c>
      <c r="P11" s="37">
        <v>0</v>
      </c>
      <c r="Q11" s="37">
        <v>0</v>
      </c>
      <c r="R11" s="37">
        <v>0</v>
      </c>
    </row>
    <row r="12" spans="1:18" x14ac:dyDescent="0.25">
      <c r="A12" s="5">
        <v>6</v>
      </c>
      <c r="B12" s="7" t="s">
        <v>350</v>
      </c>
      <c r="C12" s="9">
        <v>0</v>
      </c>
      <c r="D12" s="9">
        <v>0</v>
      </c>
      <c r="E12" s="9">
        <v>30768408</v>
      </c>
      <c r="F12" s="9">
        <v>0</v>
      </c>
      <c r="G12" s="20">
        <v>30768408</v>
      </c>
      <c r="H12" s="20">
        <v>0</v>
      </c>
      <c r="I12" s="14">
        <v>0</v>
      </c>
      <c r="J12" s="7" t="s">
        <v>16</v>
      </c>
      <c r="K12" s="7" t="s">
        <v>16</v>
      </c>
      <c r="L12" s="7" t="s">
        <v>467</v>
      </c>
      <c r="M12" s="5">
        <v>0</v>
      </c>
      <c r="N12" s="7"/>
      <c r="O12" s="5">
        <v>0</v>
      </c>
      <c r="P12" s="37">
        <v>0</v>
      </c>
      <c r="Q12" s="37">
        <v>0</v>
      </c>
      <c r="R12" s="37">
        <v>0</v>
      </c>
    </row>
    <row r="13" spans="1:18" x14ac:dyDescent="0.25">
      <c r="A13" s="5">
        <v>6</v>
      </c>
      <c r="B13" s="7" t="s">
        <v>351</v>
      </c>
      <c r="C13" s="9">
        <v>0</v>
      </c>
      <c r="D13" s="9">
        <v>0</v>
      </c>
      <c r="E13" s="9">
        <v>75884972</v>
      </c>
      <c r="F13" s="9">
        <v>0</v>
      </c>
      <c r="G13" s="20">
        <v>75884972</v>
      </c>
      <c r="H13" s="20">
        <v>0</v>
      </c>
      <c r="I13" s="14">
        <v>0</v>
      </c>
      <c r="J13" s="7" t="s">
        <v>16</v>
      </c>
      <c r="K13" s="7" t="s">
        <v>16</v>
      </c>
      <c r="L13" s="7" t="s">
        <v>468</v>
      </c>
      <c r="M13" s="5">
        <v>0</v>
      </c>
      <c r="N13" s="7"/>
      <c r="O13" s="5">
        <v>0</v>
      </c>
      <c r="P13" s="37">
        <v>0</v>
      </c>
      <c r="Q13" s="37">
        <v>0</v>
      </c>
      <c r="R13" s="37">
        <v>0</v>
      </c>
    </row>
    <row r="14" spans="1:18" x14ac:dyDescent="0.25">
      <c r="A14" s="5">
        <v>6</v>
      </c>
      <c r="B14" s="7" t="s">
        <v>352</v>
      </c>
      <c r="C14" s="9">
        <v>0</v>
      </c>
      <c r="D14" s="9">
        <v>0</v>
      </c>
      <c r="E14" s="9">
        <v>300551</v>
      </c>
      <c r="F14" s="9">
        <v>0</v>
      </c>
      <c r="G14" s="20">
        <v>300551</v>
      </c>
      <c r="H14" s="20">
        <v>0</v>
      </c>
      <c r="I14" s="14">
        <v>0</v>
      </c>
      <c r="J14" s="7" t="s">
        <v>16</v>
      </c>
      <c r="K14" s="7" t="s">
        <v>16</v>
      </c>
      <c r="L14" s="7" t="s">
        <v>469</v>
      </c>
      <c r="M14" s="5">
        <v>0</v>
      </c>
      <c r="N14" s="7"/>
      <c r="O14" s="5">
        <v>0</v>
      </c>
      <c r="P14" s="37">
        <v>0</v>
      </c>
      <c r="Q14" s="37">
        <v>0</v>
      </c>
      <c r="R14" s="37">
        <v>0</v>
      </c>
    </row>
    <row r="15" spans="1:18" x14ac:dyDescent="0.25">
      <c r="A15" s="5">
        <v>6</v>
      </c>
      <c r="B15" s="7" t="s">
        <v>353</v>
      </c>
      <c r="C15" s="9">
        <v>0</v>
      </c>
      <c r="D15" s="9">
        <v>0</v>
      </c>
      <c r="E15" s="9">
        <v>13035359</v>
      </c>
      <c r="F15" s="9">
        <v>0</v>
      </c>
      <c r="G15" s="20">
        <v>13035359</v>
      </c>
      <c r="H15" s="20">
        <v>0</v>
      </c>
      <c r="I15" s="14">
        <v>0</v>
      </c>
      <c r="J15" s="7" t="s">
        <v>16</v>
      </c>
      <c r="K15" s="7" t="s">
        <v>16</v>
      </c>
      <c r="L15" s="7" t="s">
        <v>470</v>
      </c>
      <c r="M15" s="5">
        <v>0</v>
      </c>
      <c r="N15" s="7"/>
      <c r="O15" s="5">
        <v>0</v>
      </c>
      <c r="P15" s="37">
        <v>0</v>
      </c>
      <c r="Q15" s="37">
        <v>0</v>
      </c>
      <c r="R15" s="37">
        <v>0</v>
      </c>
    </row>
    <row r="16" spans="1:18" x14ac:dyDescent="0.25">
      <c r="A16" s="5">
        <v>6</v>
      </c>
      <c r="B16" s="7" t="s">
        <v>354</v>
      </c>
      <c r="C16" s="9">
        <v>0</v>
      </c>
      <c r="D16" s="9">
        <v>0</v>
      </c>
      <c r="E16" s="9">
        <v>452172760</v>
      </c>
      <c r="F16" s="9">
        <v>0</v>
      </c>
      <c r="G16" s="20">
        <v>452172760</v>
      </c>
      <c r="H16" s="20">
        <v>0</v>
      </c>
      <c r="I16" s="14">
        <v>0</v>
      </c>
      <c r="J16" s="7" t="s">
        <v>16</v>
      </c>
      <c r="K16" s="7" t="s">
        <v>16</v>
      </c>
      <c r="L16" s="7" t="s">
        <v>471</v>
      </c>
      <c r="M16" s="5">
        <v>0</v>
      </c>
      <c r="N16" s="7"/>
      <c r="O16" s="5">
        <v>0</v>
      </c>
      <c r="P16" s="37">
        <v>0</v>
      </c>
      <c r="Q16" s="37">
        <v>0</v>
      </c>
      <c r="R16" s="37">
        <v>0</v>
      </c>
    </row>
    <row r="17" spans="1:18" x14ac:dyDescent="0.25">
      <c r="A17" s="5">
        <v>6</v>
      </c>
      <c r="B17" s="7" t="s">
        <v>355</v>
      </c>
      <c r="C17" s="9">
        <v>0</v>
      </c>
      <c r="D17" s="9">
        <v>0</v>
      </c>
      <c r="E17" s="9">
        <v>36345163</v>
      </c>
      <c r="F17" s="9">
        <v>0</v>
      </c>
      <c r="G17" s="20">
        <v>36345163</v>
      </c>
      <c r="H17" s="20">
        <v>36345164</v>
      </c>
      <c r="I17" s="14">
        <v>1.0000000275139775</v>
      </c>
      <c r="J17" s="7" t="s">
        <v>16</v>
      </c>
      <c r="K17" s="7" t="s">
        <v>16</v>
      </c>
      <c r="L17" s="7" t="s">
        <v>472</v>
      </c>
      <c r="M17" s="5">
        <v>0</v>
      </c>
      <c r="N17" s="7" t="s">
        <v>170</v>
      </c>
      <c r="O17" s="28">
        <v>1</v>
      </c>
      <c r="P17" s="37">
        <v>-36345164</v>
      </c>
      <c r="Q17" s="37">
        <v>0</v>
      </c>
      <c r="R17" s="37">
        <v>0</v>
      </c>
    </row>
    <row r="18" spans="1:18" x14ac:dyDescent="0.25">
      <c r="A18" s="5">
        <v>6</v>
      </c>
      <c r="B18" s="7" t="s">
        <v>20</v>
      </c>
      <c r="C18" s="9">
        <v>0</v>
      </c>
      <c r="D18" s="9">
        <v>0</v>
      </c>
      <c r="E18" s="9">
        <v>151872237</v>
      </c>
      <c r="F18" s="9">
        <v>0</v>
      </c>
      <c r="G18" s="20">
        <v>151872237</v>
      </c>
      <c r="H18" s="20">
        <v>0</v>
      </c>
      <c r="I18" s="14">
        <v>0</v>
      </c>
      <c r="J18" s="7" t="s">
        <v>16</v>
      </c>
      <c r="K18" s="7" t="s">
        <v>16</v>
      </c>
      <c r="L18" s="7" t="s">
        <v>21</v>
      </c>
      <c r="M18" s="5">
        <v>0</v>
      </c>
      <c r="N18" s="7"/>
      <c r="O18" s="5">
        <v>0</v>
      </c>
      <c r="P18" s="37">
        <v>0</v>
      </c>
      <c r="Q18" s="37">
        <v>0</v>
      </c>
      <c r="R18" s="37">
        <v>0</v>
      </c>
    </row>
    <row r="19" spans="1:18" x14ac:dyDescent="0.25">
      <c r="A19" s="5">
        <v>6</v>
      </c>
      <c r="B19" s="7" t="s">
        <v>22</v>
      </c>
      <c r="C19" s="9">
        <v>0</v>
      </c>
      <c r="D19" s="9">
        <v>0</v>
      </c>
      <c r="E19" s="9">
        <v>150522626</v>
      </c>
      <c r="F19" s="9">
        <v>0</v>
      </c>
      <c r="G19" s="20">
        <v>150522626</v>
      </c>
      <c r="H19" s="20">
        <v>0</v>
      </c>
      <c r="I19" s="14">
        <v>0</v>
      </c>
      <c r="J19" s="7" t="s">
        <v>16</v>
      </c>
      <c r="K19" s="7" t="s">
        <v>16</v>
      </c>
      <c r="L19" s="7" t="s">
        <v>23</v>
      </c>
      <c r="M19" s="5">
        <v>0</v>
      </c>
      <c r="N19" s="7"/>
      <c r="O19" s="5">
        <v>0</v>
      </c>
      <c r="P19" s="37">
        <v>0</v>
      </c>
      <c r="Q19" s="37">
        <v>0</v>
      </c>
      <c r="R19" s="37">
        <v>0</v>
      </c>
    </row>
    <row r="20" spans="1:18" x14ac:dyDescent="0.25">
      <c r="A20" s="5">
        <v>6</v>
      </c>
      <c r="B20" s="7" t="s">
        <v>356</v>
      </c>
      <c r="C20" s="9">
        <v>0</v>
      </c>
      <c r="D20" s="9">
        <v>0</v>
      </c>
      <c r="E20" s="9">
        <v>18691574</v>
      </c>
      <c r="F20" s="9">
        <v>0</v>
      </c>
      <c r="G20" s="20">
        <v>18691574</v>
      </c>
      <c r="H20" s="20">
        <v>0</v>
      </c>
      <c r="I20" s="14">
        <v>0</v>
      </c>
      <c r="J20" s="7" t="s">
        <v>16</v>
      </c>
      <c r="K20" s="7" t="s">
        <v>16</v>
      </c>
      <c r="L20" s="7" t="s">
        <v>473</v>
      </c>
      <c r="M20" s="5">
        <v>0</v>
      </c>
      <c r="N20" s="7"/>
      <c r="O20" s="5">
        <v>0</v>
      </c>
      <c r="P20" s="37">
        <v>0</v>
      </c>
      <c r="Q20" s="37">
        <v>0</v>
      </c>
      <c r="R20" s="37">
        <v>0</v>
      </c>
    </row>
    <row r="21" spans="1:18" x14ac:dyDescent="0.25">
      <c r="A21" s="5">
        <v>6</v>
      </c>
      <c r="B21" s="7" t="s">
        <v>357</v>
      </c>
      <c r="C21" s="9">
        <v>0</v>
      </c>
      <c r="D21" s="9">
        <v>0</v>
      </c>
      <c r="E21" s="9">
        <v>46321293</v>
      </c>
      <c r="F21" s="9">
        <v>0</v>
      </c>
      <c r="G21" s="20">
        <v>46321293</v>
      </c>
      <c r="H21" s="20">
        <v>46321293</v>
      </c>
      <c r="I21" s="14">
        <v>1</v>
      </c>
      <c r="J21" s="7" t="s">
        <v>16</v>
      </c>
      <c r="K21" s="7" t="s">
        <v>16</v>
      </c>
      <c r="L21" s="7" t="s">
        <v>474</v>
      </c>
      <c r="M21" s="5">
        <v>0</v>
      </c>
      <c r="N21" s="7"/>
      <c r="O21" s="5">
        <v>0</v>
      </c>
      <c r="P21" s="37">
        <v>0</v>
      </c>
      <c r="Q21" s="37">
        <v>0</v>
      </c>
      <c r="R21" s="37">
        <v>0</v>
      </c>
    </row>
    <row r="22" spans="1:18" x14ac:dyDescent="0.25">
      <c r="A22" s="5">
        <v>6</v>
      </c>
      <c r="B22" s="7" t="s">
        <v>358</v>
      </c>
      <c r="C22" s="9">
        <v>0</v>
      </c>
      <c r="D22" s="9">
        <v>0</v>
      </c>
      <c r="E22" s="9">
        <v>1707943</v>
      </c>
      <c r="F22" s="9">
        <v>0</v>
      </c>
      <c r="G22" s="20">
        <v>1707943</v>
      </c>
      <c r="H22" s="20">
        <v>1707943</v>
      </c>
      <c r="I22" s="14">
        <v>1</v>
      </c>
      <c r="J22" s="7" t="s">
        <v>16</v>
      </c>
      <c r="K22" s="7" t="s">
        <v>16</v>
      </c>
      <c r="L22" s="7" t="s">
        <v>475</v>
      </c>
      <c r="M22" s="5">
        <v>0</v>
      </c>
      <c r="N22" s="7"/>
      <c r="O22" s="5">
        <v>0</v>
      </c>
      <c r="P22" s="37">
        <v>0</v>
      </c>
      <c r="Q22" s="37">
        <v>0</v>
      </c>
      <c r="R22" s="37">
        <v>0</v>
      </c>
    </row>
    <row r="23" spans="1:18" x14ac:dyDescent="0.25">
      <c r="A23" s="5">
        <v>6</v>
      </c>
      <c r="B23" s="7" t="s">
        <v>24</v>
      </c>
      <c r="C23" s="9">
        <v>0</v>
      </c>
      <c r="D23" s="9">
        <v>0</v>
      </c>
      <c r="E23" s="9">
        <v>130277918</v>
      </c>
      <c r="F23" s="9">
        <v>0</v>
      </c>
      <c r="G23" s="20">
        <v>130277918</v>
      </c>
      <c r="H23" s="20">
        <v>130277910</v>
      </c>
      <c r="I23" s="14">
        <v>0.99999993859281666</v>
      </c>
      <c r="J23" s="7" t="s">
        <v>16</v>
      </c>
      <c r="K23" s="7" t="s">
        <v>16</v>
      </c>
      <c r="L23" s="7" t="s">
        <v>25</v>
      </c>
      <c r="M23" s="5">
        <v>0</v>
      </c>
      <c r="N23" s="7"/>
      <c r="O23" s="5">
        <v>0</v>
      </c>
      <c r="P23" s="37">
        <v>0</v>
      </c>
      <c r="Q23" s="37">
        <v>0</v>
      </c>
      <c r="R23" s="37">
        <v>0</v>
      </c>
    </row>
    <row r="24" spans="1:18" x14ac:dyDescent="0.25">
      <c r="A24" s="5">
        <v>6</v>
      </c>
      <c r="B24" s="7" t="s">
        <v>359</v>
      </c>
      <c r="C24" s="9">
        <v>0</v>
      </c>
      <c r="D24" s="9">
        <v>0</v>
      </c>
      <c r="E24" s="9">
        <v>91194</v>
      </c>
      <c r="F24" s="9">
        <v>0</v>
      </c>
      <c r="G24" s="20">
        <v>91194</v>
      </c>
      <c r="H24" s="20">
        <v>91195</v>
      </c>
      <c r="I24" s="14">
        <v>1.000010965633704</v>
      </c>
      <c r="J24" s="7" t="s">
        <v>16</v>
      </c>
      <c r="K24" s="7" t="s">
        <v>16</v>
      </c>
      <c r="L24" s="7" t="s">
        <v>476</v>
      </c>
      <c r="M24" s="5">
        <v>0</v>
      </c>
      <c r="N24" s="7"/>
      <c r="O24" s="5">
        <v>0</v>
      </c>
      <c r="P24" s="37">
        <v>0</v>
      </c>
      <c r="Q24" s="37">
        <v>0</v>
      </c>
      <c r="R24" s="37">
        <v>0</v>
      </c>
    </row>
    <row r="25" spans="1:18" x14ac:dyDescent="0.25">
      <c r="A25" s="5">
        <v>6</v>
      </c>
      <c r="B25" s="7" t="s">
        <v>26</v>
      </c>
      <c r="C25" s="9">
        <v>0</v>
      </c>
      <c r="D25" s="9">
        <v>0</v>
      </c>
      <c r="E25" s="9">
        <v>29399429</v>
      </c>
      <c r="F25" s="9">
        <v>0</v>
      </c>
      <c r="G25" s="20">
        <v>29399429</v>
      </c>
      <c r="H25" s="20">
        <v>29399436</v>
      </c>
      <c r="I25" s="14">
        <v>1.0000002380998625</v>
      </c>
      <c r="J25" s="7" t="s">
        <v>16</v>
      </c>
      <c r="K25" s="7" t="s">
        <v>16</v>
      </c>
      <c r="L25" s="7" t="s">
        <v>27</v>
      </c>
      <c r="M25" s="5">
        <v>0</v>
      </c>
      <c r="N25" s="7"/>
      <c r="O25" s="5">
        <v>0</v>
      </c>
      <c r="P25" s="37">
        <v>0</v>
      </c>
      <c r="Q25" s="37">
        <v>0</v>
      </c>
      <c r="R25" s="37">
        <v>0</v>
      </c>
    </row>
    <row r="26" spans="1:18" x14ac:dyDescent="0.25">
      <c r="A26" s="5">
        <v>6</v>
      </c>
      <c r="B26" s="7" t="s">
        <v>360</v>
      </c>
      <c r="C26" s="9">
        <v>0</v>
      </c>
      <c r="D26" s="9">
        <v>0</v>
      </c>
      <c r="E26" s="9">
        <v>69447575</v>
      </c>
      <c r="F26" s="9">
        <v>0</v>
      </c>
      <c r="G26" s="20">
        <v>69447575</v>
      </c>
      <c r="H26" s="20">
        <v>69447603</v>
      </c>
      <c r="I26" s="14">
        <v>1.0000004031818246</v>
      </c>
      <c r="J26" s="7" t="s">
        <v>16</v>
      </c>
      <c r="K26" s="7" t="s">
        <v>16</v>
      </c>
      <c r="L26" s="7" t="s">
        <v>477</v>
      </c>
      <c r="M26" s="5">
        <v>0</v>
      </c>
      <c r="N26" s="7"/>
      <c r="O26" s="5">
        <v>0</v>
      </c>
      <c r="P26" s="37">
        <v>0</v>
      </c>
      <c r="Q26" s="37">
        <v>0</v>
      </c>
      <c r="R26" s="37">
        <v>0</v>
      </c>
    </row>
    <row r="27" spans="1:18" x14ac:dyDescent="0.25">
      <c r="A27" s="5">
        <v>6</v>
      </c>
      <c r="B27" s="7" t="s">
        <v>361</v>
      </c>
      <c r="C27" s="9">
        <v>0</v>
      </c>
      <c r="D27" s="9">
        <v>0</v>
      </c>
      <c r="E27" s="9">
        <v>134382</v>
      </c>
      <c r="F27" s="9">
        <v>0</v>
      </c>
      <c r="G27" s="20">
        <v>134382</v>
      </c>
      <c r="H27" s="20">
        <v>134379</v>
      </c>
      <c r="I27" s="14">
        <v>0.99997767558155115</v>
      </c>
      <c r="J27" s="7" t="s">
        <v>16</v>
      </c>
      <c r="K27" s="7" t="s">
        <v>16</v>
      </c>
      <c r="L27" s="7" t="s">
        <v>478</v>
      </c>
      <c r="M27" s="5">
        <v>0</v>
      </c>
      <c r="N27" s="7"/>
      <c r="O27" s="5">
        <v>0</v>
      </c>
      <c r="P27" s="37">
        <v>0</v>
      </c>
      <c r="Q27" s="37">
        <v>0</v>
      </c>
      <c r="R27" s="37">
        <v>0</v>
      </c>
    </row>
    <row r="28" spans="1:18" x14ac:dyDescent="0.25">
      <c r="A28" s="5">
        <v>6</v>
      </c>
      <c r="B28" s="7" t="s">
        <v>362</v>
      </c>
      <c r="C28" s="9">
        <v>0</v>
      </c>
      <c r="D28" s="9">
        <v>0</v>
      </c>
      <c r="E28" s="9">
        <v>17218292866</v>
      </c>
      <c r="F28" s="9">
        <v>0</v>
      </c>
      <c r="G28" s="20">
        <v>17218292866</v>
      </c>
      <c r="H28" s="20">
        <v>16357378221</v>
      </c>
      <c r="I28" s="14">
        <v>0.94999999990126782</v>
      </c>
      <c r="J28" s="7" t="s">
        <v>16</v>
      </c>
      <c r="K28" s="7" t="s">
        <v>16</v>
      </c>
      <c r="L28" s="7" t="s">
        <v>479</v>
      </c>
      <c r="M28" s="5">
        <v>0</v>
      </c>
      <c r="N28" s="7" t="s">
        <v>170</v>
      </c>
      <c r="O28" s="28">
        <v>1</v>
      </c>
      <c r="P28" s="37">
        <v>-16357378221</v>
      </c>
      <c r="Q28" s="37">
        <v>0</v>
      </c>
      <c r="R28" s="37">
        <v>0</v>
      </c>
    </row>
    <row r="29" spans="1:18" x14ac:dyDescent="0.25">
      <c r="A29" s="5">
        <v>6</v>
      </c>
      <c r="B29" s="7" t="s">
        <v>28</v>
      </c>
      <c r="C29" s="9">
        <v>0</v>
      </c>
      <c r="D29" s="9">
        <v>0</v>
      </c>
      <c r="E29" s="9">
        <v>497997087</v>
      </c>
      <c r="F29" s="9">
        <v>0</v>
      </c>
      <c r="G29" s="20">
        <v>497997087</v>
      </c>
      <c r="H29" s="20">
        <v>0</v>
      </c>
      <c r="I29" s="14">
        <v>0</v>
      </c>
      <c r="J29" s="7" t="s">
        <v>16</v>
      </c>
      <c r="K29" s="7" t="s">
        <v>16</v>
      </c>
      <c r="L29" s="7" t="s">
        <v>29</v>
      </c>
      <c r="M29" s="5">
        <v>0</v>
      </c>
      <c r="N29" s="7"/>
      <c r="O29" s="5">
        <v>0</v>
      </c>
      <c r="P29" s="37">
        <v>0</v>
      </c>
      <c r="Q29" s="37">
        <v>0</v>
      </c>
      <c r="R29" s="37">
        <v>0</v>
      </c>
    </row>
    <row r="30" spans="1:18" x14ac:dyDescent="0.25">
      <c r="A30" s="5">
        <v>6</v>
      </c>
      <c r="B30" s="7" t="s">
        <v>363</v>
      </c>
      <c r="C30" s="9">
        <v>0</v>
      </c>
      <c r="D30" s="9">
        <v>0</v>
      </c>
      <c r="E30" s="9">
        <v>11579740</v>
      </c>
      <c r="F30" s="9">
        <v>0</v>
      </c>
      <c r="G30" s="20">
        <v>11579740</v>
      </c>
      <c r="H30" s="20">
        <v>11579740</v>
      </c>
      <c r="I30" s="14">
        <v>1</v>
      </c>
      <c r="J30" s="7" t="s">
        <v>16</v>
      </c>
      <c r="K30" s="7" t="s">
        <v>16</v>
      </c>
      <c r="L30" s="7" t="s">
        <v>480</v>
      </c>
      <c r="M30" s="5">
        <v>0</v>
      </c>
      <c r="N30" s="7"/>
      <c r="O30" s="5">
        <v>0</v>
      </c>
      <c r="P30" s="37">
        <v>0</v>
      </c>
      <c r="Q30" s="37">
        <v>0</v>
      </c>
      <c r="R30" s="37">
        <v>0</v>
      </c>
    </row>
    <row r="31" spans="1:18" x14ac:dyDescent="0.25">
      <c r="A31" s="5">
        <v>6</v>
      </c>
      <c r="B31" s="7" t="s">
        <v>30</v>
      </c>
      <c r="C31" s="9">
        <v>0</v>
      </c>
      <c r="D31" s="9">
        <v>0</v>
      </c>
      <c r="E31" s="9">
        <v>8291336757</v>
      </c>
      <c r="F31" s="9">
        <v>0</v>
      </c>
      <c r="G31" s="20">
        <v>8291336757</v>
      </c>
      <c r="H31" s="20">
        <v>7640391263</v>
      </c>
      <c r="I31" s="14">
        <v>0.92149088704539273</v>
      </c>
      <c r="J31" s="7" t="s">
        <v>31</v>
      </c>
      <c r="K31" s="7" t="s">
        <v>31</v>
      </c>
      <c r="L31" s="7" t="s">
        <v>32</v>
      </c>
      <c r="M31" s="5">
        <v>0</v>
      </c>
      <c r="N31" s="7" t="s">
        <v>170</v>
      </c>
      <c r="O31" s="28">
        <v>1</v>
      </c>
      <c r="P31" s="37">
        <v>-7640391263</v>
      </c>
      <c r="Q31" s="37">
        <v>0</v>
      </c>
      <c r="R31" s="37">
        <v>0</v>
      </c>
    </row>
    <row r="32" spans="1:18" x14ac:dyDescent="0.25">
      <c r="A32" s="5">
        <v>6</v>
      </c>
      <c r="B32" s="7" t="s">
        <v>364</v>
      </c>
      <c r="C32" s="9">
        <v>0</v>
      </c>
      <c r="D32" s="9">
        <v>0</v>
      </c>
      <c r="E32" s="9">
        <v>-25627667</v>
      </c>
      <c r="F32" s="9">
        <v>0</v>
      </c>
      <c r="G32" s="20">
        <v>-25627667</v>
      </c>
      <c r="H32" s="20">
        <v>-25627666</v>
      </c>
      <c r="I32" s="14">
        <v>0.99999996097967092</v>
      </c>
      <c r="J32" s="7" t="s">
        <v>31</v>
      </c>
      <c r="K32" s="7" t="s">
        <v>31</v>
      </c>
      <c r="L32" s="7" t="s">
        <v>481</v>
      </c>
      <c r="M32" s="5">
        <v>0</v>
      </c>
      <c r="N32" s="7"/>
      <c r="O32" s="5">
        <v>0</v>
      </c>
      <c r="P32" s="37">
        <v>0</v>
      </c>
      <c r="Q32" s="37">
        <v>0</v>
      </c>
      <c r="R32" s="37">
        <v>0</v>
      </c>
    </row>
    <row r="33" spans="1:18" x14ac:dyDescent="0.25">
      <c r="A33" s="5">
        <v>6</v>
      </c>
      <c r="B33" s="7" t="s">
        <v>365</v>
      </c>
      <c r="C33" s="9">
        <v>0</v>
      </c>
      <c r="D33" s="9">
        <v>0</v>
      </c>
      <c r="E33" s="9">
        <v>1924137</v>
      </c>
      <c r="F33" s="9">
        <v>0</v>
      </c>
      <c r="G33" s="20">
        <v>1924137</v>
      </c>
      <c r="H33" s="20">
        <v>1924136</v>
      </c>
      <c r="I33" s="14">
        <v>0.99999948028648689</v>
      </c>
      <c r="J33" s="7" t="s">
        <v>31</v>
      </c>
      <c r="K33" s="7" t="s">
        <v>31</v>
      </c>
      <c r="L33" s="7" t="s">
        <v>482</v>
      </c>
      <c r="M33" s="5">
        <v>0</v>
      </c>
      <c r="N33" s="7"/>
      <c r="O33" s="5">
        <v>0</v>
      </c>
      <c r="P33" s="37">
        <v>0</v>
      </c>
      <c r="Q33" s="37">
        <v>0</v>
      </c>
      <c r="R33" s="37">
        <v>0</v>
      </c>
    </row>
    <row r="34" spans="1:18" x14ac:dyDescent="0.25">
      <c r="A34" s="5">
        <v>6</v>
      </c>
      <c r="B34" s="7" t="s">
        <v>366</v>
      </c>
      <c r="C34" s="9">
        <v>0</v>
      </c>
      <c r="D34" s="9">
        <v>0</v>
      </c>
      <c r="E34" s="9">
        <v>4020836</v>
      </c>
      <c r="F34" s="9">
        <v>0</v>
      </c>
      <c r="G34" s="20">
        <v>4020836</v>
      </c>
      <c r="H34" s="20">
        <v>4020837</v>
      </c>
      <c r="I34" s="14">
        <v>1.0000002487044983</v>
      </c>
      <c r="J34" s="7" t="s">
        <v>31</v>
      </c>
      <c r="K34" s="7" t="s">
        <v>31</v>
      </c>
      <c r="L34" s="7" t="s">
        <v>483</v>
      </c>
      <c r="M34" s="5">
        <v>0</v>
      </c>
      <c r="N34" s="7"/>
      <c r="O34" s="5">
        <v>0</v>
      </c>
      <c r="P34" s="37">
        <v>0</v>
      </c>
      <c r="Q34" s="37">
        <v>0</v>
      </c>
      <c r="R34" s="37">
        <v>0</v>
      </c>
    </row>
    <row r="35" spans="1:18" x14ac:dyDescent="0.25">
      <c r="A35" s="5">
        <v>6</v>
      </c>
      <c r="B35" s="7" t="s">
        <v>33</v>
      </c>
      <c r="C35" s="9">
        <v>0</v>
      </c>
      <c r="D35" s="9">
        <v>0</v>
      </c>
      <c r="E35" s="9">
        <v>551424787</v>
      </c>
      <c r="F35" s="9">
        <v>0</v>
      </c>
      <c r="G35" s="20">
        <v>551424787</v>
      </c>
      <c r="H35" s="20">
        <v>551424810</v>
      </c>
      <c r="I35" s="14">
        <v>1.0000000417101309</v>
      </c>
      <c r="J35" s="7" t="s">
        <v>31</v>
      </c>
      <c r="K35" s="7" t="s">
        <v>31</v>
      </c>
      <c r="L35" s="7" t="s">
        <v>34</v>
      </c>
      <c r="M35" s="5">
        <v>0</v>
      </c>
      <c r="N35" s="7"/>
      <c r="O35" s="5">
        <v>0</v>
      </c>
      <c r="P35" s="37">
        <v>0</v>
      </c>
      <c r="Q35" s="37">
        <v>0</v>
      </c>
      <c r="R35" s="37">
        <v>0</v>
      </c>
    </row>
    <row r="36" spans="1:18" x14ac:dyDescent="0.25">
      <c r="A36" s="5">
        <v>6</v>
      </c>
      <c r="B36" s="7" t="s">
        <v>367</v>
      </c>
      <c r="C36" s="9">
        <v>0</v>
      </c>
      <c r="D36" s="9">
        <v>0</v>
      </c>
      <c r="E36" s="9">
        <v>453448342</v>
      </c>
      <c r="F36" s="9">
        <v>0</v>
      </c>
      <c r="G36" s="20">
        <v>453448342</v>
      </c>
      <c r="H36" s="20">
        <v>430775951</v>
      </c>
      <c r="I36" s="14">
        <v>0.95000005755892691</v>
      </c>
      <c r="J36" s="7" t="s">
        <v>31</v>
      </c>
      <c r="K36" s="7" t="s">
        <v>31</v>
      </c>
      <c r="L36" s="7" t="s">
        <v>484</v>
      </c>
      <c r="M36" s="5">
        <v>0</v>
      </c>
      <c r="N36" s="7"/>
      <c r="O36" s="5">
        <v>0</v>
      </c>
      <c r="P36" s="37">
        <v>0</v>
      </c>
      <c r="Q36" s="37">
        <v>0</v>
      </c>
      <c r="R36" s="37">
        <v>0</v>
      </c>
    </row>
    <row r="37" spans="1:18" x14ac:dyDescent="0.25">
      <c r="A37" s="5">
        <v>6</v>
      </c>
      <c r="B37" s="7" t="s">
        <v>368</v>
      </c>
      <c r="C37" s="9">
        <v>0</v>
      </c>
      <c r="D37" s="9">
        <v>0</v>
      </c>
      <c r="E37" s="9">
        <v>18219</v>
      </c>
      <c r="F37" s="9">
        <v>0</v>
      </c>
      <c r="G37" s="20">
        <v>18219</v>
      </c>
      <c r="H37" s="20">
        <v>0</v>
      </c>
      <c r="I37" s="14">
        <v>0</v>
      </c>
      <c r="J37" s="7" t="s">
        <v>369</v>
      </c>
      <c r="K37" s="7" t="s">
        <v>369</v>
      </c>
      <c r="L37" s="7" t="s">
        <v>485</v>
      </c>
      <c r="M37" s="5">
        <v>0</v>
      </c>
      <c r="N37" s="7"/>
      <c r="O37" s="5">
        <v>0</v>
      </c>
      <c r="P37" s="37">
        <v>0</v>
      </c>
      <c r="Q37" s="37">
        <v>0</v>
      </c>
      <c r="R37" s="37">
        <v>0</v>
      </c>
    </row>
    <row r="38" spans="1:18" x14ac:dyDescent="0.25">
      <c r="A38" s="5">
        <v>6</v>
      </c>
      <c r="B38" s="7" t="s">
        <v>370</v>
      </c>
      <c r="C38" s="9">
        <v>0</v>
      </c>
      <c r="D38" s="9">
        <v>0</v>
      </c>
      <c r="E38" s="9">
        <v>4248424</v>
      </c>
      <c r="F38" s="9">
        <v>0</v>
      </c>
      <c r="G38" s="20">
        <v>4248424</v>
      </c>
      <c r="H38" s="20">
        <v>0</v>
      </c>
      <c r="I38" s="14">
        <v>0</v>
      </c>
      <c r="J38" s="7" t="s">
        <v>369</v>
      </c>
      <c r="K38" s="7" t="s">
        <v>369</v>
      </c>
      <c r="L38" s="7" t="s">
        <v>486</v>
      </c>
      <c r="M38" s="5">
        <v>0</v>
      </c>
      <c r="N38" s="7"/>
      <c r="O38" s="5">
        <v>0</v>
      </c>
      <c r="P38" s="37">
        <v>0</v>
      </c>
      <c r="Q38" s="37">
        <v>0</v>
      </c>
      <c r="R38" s="37">
        <v>0</v>
      </c>
    </row>
    <row r="39" spans="1:18" x14ac:dyDescent="0.25">
      <c r="A39" s="5">
        <v>6</v>
      </c>
      <c r="B39" s="7" t="s">
        <v>373</v>
      </c>
      <c r="C39" s="9">
        <v>0</v>
      </c>
      <c r="D39" s="9">
        <v>0</v>
      </c>
      <c r="E39" s="9">
        <v>2473423</v>
      </c>
      <c r="F39" s="9">
        <v>0</v>
      </c>
      <c r="G39" s="20">
        <v>2473423</v>
      </c>
      <c r="H39" s="20">
        <v>0</v>
      </c>
      <c r="I39" s="14">
        <v>0</v>
      </c>
      <c r="J39" s="7" t="s">
        <v>16</v>
      </c>
      <c r="K39" s="7" t="s">
        <v>16</v>
      </c>
      <c r="L39" s="7" t="s">
        <v>487</v>
      </c>
      <c r="M39" s="5">
        <v>0</v>
      </c>
      <c r="N39" s="7"/>
      <c r="O39" s="5">
        <v>0</v>
      </c>
      <c r="P39" s="37">
        <v>0</v>
      </c>
      <c r="Q39" s="37">
        <v>0</v>
      </c>
      <c r="R39" s="37">
        <v>0</v>
      </c>
    </row>
    <row r="40" spans="1:18" x14ac:dyDescent="0.25">
      <c r="A40" s="5">
        <v>6</v>
      </c>
      <c r="B40" s="7" t="s">
        <v>375</v>
      </c>
      <c r="C40" s="9">
        <v>0</v>
      </c>
      <c r="D40" s="9">
        <v>0</v>
      </c>
      <c r="E40" s="9">
        <v>72035722</v>
      </c>
      <c r="F40" s="9">
        <v>0</v>
      </c>
      <c r="G40" s="20">
        <v>72035722</v>
      </c>
      <c r="H40" s="20">
        <v>72035722</v>
      </c>
      <c r="I40" s="14">
        <v>1</v>
      </c>
      <c r="J40" s="7" t="s">
        <v>16</v>
      </c>
      <c r="K40" s="7" t="s">
        <v>16</v>
      </c>
      <c r="L40" s="7" t="s">
        <v>488</v>
      </c>
      <c r="M40" s="5">
        <v>0</v>
      </c>
      <c r="N40" s="7"/>
      <c r="O40" s="5">
        <v>0</v>
      </c>
      <c r="P40" s="37">
        <v>0</v>
      </c>
      <c r="Q40" s="37">
        <v>0</v>
      </c>
      <c r="R40" s="37">
        <v>0</v>
      </c>
    </row>
    <row r="41" spans="1:18" x14ac:dyDescent="0.25">
      <c r="A41" s="5">
        <v>6</v>
      </c>
      <c r="B41" s="7" t="s">
        <v>376</v>
      </c>
      <c r="C41" s="9">
        <v>0</v>
      </c>
      <c r="D41" s="9">
        <v>0</v>
      </c>
      <c r="E41" s="9">
        <v>95486</v>
      </c>
      <c r="F41" s="9">
        <v>0</v>
      </c>
      <c r="G41" s="20">
        <v>95486</v>
      </c>
      <c r="H41" s="20">
        <v>95486</v>
      </c>
      <c r="I41" s="14">
        <v>1</v>
      </c>
      <c r="J41" s="7" t="s">
        <v>16</v>
      </c>
      <c r="K41" s="7" t="s">
        <v>16</v>
      </c>
      <c r="L41" s="7" t="s">
        <v>489</v>
      </c>
      <c r="M41" s="5">
        <v>0</v>
      </c>
      <c r="N41" s="7"/>
      <c r="O41" s="5">
        <v>0</v>
      </c>
      <c r="P41" s="37">
        <v>0</v>
      </c>
      <c r="Q41" s="37">
        <v>0</v>
      </c>
      <c r="R41" s="37">
        <v>0</v>
      </c>
    </row>
    <row r="42" spans="1:18" x14ac:dyDescent="0.25">
      <c r="A42" s="5">
        <v>9</v>
      </c>
      <c r="B42" s="7" t="s">
        <v>378</v>
      </c>
      <c r="C42" s="9">
        <v>0</v>
      </c>
      <c r="D42" s="9">
        <v>0</v>
      </c>
      <c r="E42" s="9">
        <v>-828131</v>
      </c>
      <c r="F42" s="9">
        <v>0</v>
      </c>
      <c r="G42" s="20">
        <v>-828131</v>
      </c>
      <c r="H42" s="20">
        <v>0</v>
      </c>
      <c r="I42" s="14">
        <v>0</v>
      </c>
      <c r="J42" s="7" t="s">
        <v>16</v>
      </c>
      <c r="K42" s="7" t="s">
        <v>491</v>
      </c>
      <c r="L42" s="7" t="s">
        <v>462</v>
      </c>
      <c r="M42" s="5">
        <v>0</v>
      </c>
      <c r="N42" s="7"/>
      <c r="O42" s="5">
        <v>0</v>
      </c>
      <c r="P42" s="37">
        <v>0</v>
      </c>
      <c r="Q42" s="37">
        <v>0</v>
      </c>
      <c r="R42" s="37">
        <v>0</v>
      </c>
    </row>
    <row r="43" spans="1:18" x14ac:dyDescent="0.25">
      <c r="A43" s="5">
        <v>9</v>
      </c>
      <c r="B43" s="7" t="s">
        <v>380</v>
      </c>
      <c r="C43" s="9">
        <v>0</v>
      </c>
      <c r="D43" s="9">
        <v>0</v>
      </c>
      <c r="E43" s="9">
        <v>3266750</v>
      </c>
      <c r="F43" s="9">
        <v>0</v>
      </c>
      <c r="G43" s="20">
        <v>3266750</v>
      </c>
      <c r="H43" s="20">
        <v>3266750</v>
      </c>
      <c r="I43" s="14">
        <v>1</v>
      </c>
      <c r="J43" s="7" t="s">
        <v>16</v>
      </c>
      <c r="K43" s="7" t="s">
        <v>493</v>
      </c>
      <c r="L43" s="7" t="s">
        <v>465</v>
      </c>
      <c r="M43" s="5">
        <v>0</v>
      </c>
      <c r="N43" s="7"/>
      <c r="O43" s="5">
        <v>0</v>
      </c>
      <c r="P43" s="37">
        <v>0</v>
      </c>
      <c r="Q43" s="37">
        <v>0</v>
      </c>
      <c r="R43" s="37">
        <v>0</v>
      </c>
    </row>
    <row r="44" spans="1:18" x14ac:dyDescent="0.25">
      <c r="A44" s="5">
        <v>9</v>
      </c>
      <c r="B44" s="7" t="s">
        <v>381</v>
      </c>
      <c r="C44" s="9">
        <v>0</v>
      </c>
      <c r="D44" s="9">
        <v>0</v>
      </c>
      <c r="E44" s="9">
        <v>76465459</v>
      </c>
      <c r="F44" s="9">
        <v>0</v>
      </c>
      <c r="G44" s="20">
        <v>76465459</v>
      </c>
      <c r="H44" s="20">
        <v>76465459</v>
      </c>
      <c r="I44" s="14">
        <v>1</v>
      </c>
      <c r="J44" s="7" t="s">
        <v>16</v>
      </c>
      <c r="K44" s="7" t="s">
        <v>494</v>
      </c>
      <c r="L44" s="7" t="s">
        <v>466</v>
      </c>
      <c r="M44" s="5">
        <v>0</v>
      </c>
      <c r="N44" s="7"/>
      <c r="O44" s="5">
        <v>0</v>
      </c>
      <c r="P44" s="37">
        <v>0</v>
      </c>
      <c r="Q44" s="37">
        <v>0</v>
      </c>
      <c r="R44" s="37">
        <v>0</v>
      </c>
    </row>
    <row r="45" spans="1:18" x14ac:dyDescent="0.25">
      <c r="A45" s="5">
        <v>9</v>
      </c>
      <c r="B45" s="7" t="s">
        <v>382</v>
      </c>
      <c r="C45" s="9">
        <v>0</v>
      </c>
      <c r="D45" s="9">
        <v>0</v>
      </c>
      <c r="E45" s="9">
        <v>9886252</v>
      </c>
      <c r="F45" s="9">
        <v>0</v>
      </c>
      <c r="G45" s="20">
        <v>9886252</v>
      </c>
      <c r="H45" s="20">
        <v>0</v>
      </c>
      <c r="I45" s="14">
        <v>0</v>
      </c>
      <c r="J45" s="7" t="s">
        <v>16</v>
      </c>
      <c r="K45" s="7" t="s">
        <v>495</v>
      </c>
      <c r="L45" s="7" t="s">
        <v>468</v>
      </c>
      <c r="M45" s="5">
        <v>0</v>
      </c>
      <c r="N45" s="7"/>
      <c r="O45" s="5">
        <v>0</v>
      </c>
      <c r="P45" s="37">
        <v>0</v>
      </c>
      <c r="Q45" s="37">
        <v>0</v>
      </c>
      <c r="R45" s="37">
        <v>0</v>
      </c>
    </row>
    <row r="46" spans="1:18" x14ac:dyDescent="0.25">
      <c r="A46" s="5">
        <v>9</v>
      </c>
      <c r="B46" s="7" t="s">
        <v>383</v>
      </c>
      <c r="C46" s="9">
        <v>0</v>
      </c>
      <c r="D46" s="9">
        <v>0</v>
      </c>
      <c r="E46" s="9">
        <v>188052</v>
      </c>
      <c r="F46" s="9">
        <v>0</v>
      </c>
      <c r="G46" s="20">
        <v>188052</v>
      </c>
      <c r="H46" s="20">
        <v>0</v>
      </c>
      <c r="I46" s="14">
        <v>0</v>
      </c>
      <c r="J46" s="7" t="s">
        <v>16</v>
      </c>
      <c r="K46" s="7" t="s">
        <v>496</v>
      </c>
      <c r="L46" s="7" t="s">
        <v>469</v>
      </c>
      <c r="M46" s="5">
        <v>0</v>
      </c>
      <c r="N46" s="7"/>
      <c r="O46" s="5">
        <v>0</v>
      </c>
      <c r="P46" s="37">
        <v>0</v>
      </c>
      <c r="Q46" s="37">
        <v>0</v>
      </c>
      <c r="R46" s="37">
        <v>0</v>
      </c>
    </row>
    <row r="47" spans="1:18" x14ac:dyDescent="0.25">
      <c r="A47" s="5">
        <v>9</v>
      </c>
      <c r="B47" s="7" t="s">
        <v>384</v>
      </c>
      <c r="C47" s="9">
        <v>0</v>
      </c>
      <c r="D47" s="9">
        <v>0</v>
      </c>
      <c r="E47" s="9">
        <v>335563</v>
      </c>
      <c r="F47" s="9">
        <v>0</v>
      </c>
      <c r="G47" s="20">
        <v>335563</v>
      </c>
      <c r="H47" s="20">
        <v>0</v>
      </c>
      <c r="I47" s="14">
        <v>0</v>
      </c>
      <c r="J47" s="7" t="s">
        <v>16</v>
      </c>
      <c r="K47" s="7" t="s">
        <v>497</v>
      </c>
      <c r="L47" s="7" t="s">
        <v>470</v>
      </c>
      <c r="M47" s="5">
        <v>0</v>
      </c>
      <c r="N47" s="7"/>
      <c r="O47" s="5">
        <v>0</v>
      </c>
      <c r="P47" s="37">
        <v>0</v>
      </c>
      <c r="Q47" s="37">
        <v>0</v>
      </c>
      <c r="R47" s="37">
        <v>0</v>
      </c>
    </row>
    <row r="48" spans="1:18" x14ac:dyDescent="0.25">
      <c r="A48" s="5">
        <v>9</v>
      </c>
      <c r="B48" s="7" t="s">
        <v>385</v>
      </c>
      <c r="C48" s="9">
        <v>0</v>
      </c>
      <c r="D48" s="9">
        <v>0</v>
      </c>
      <c r="E48" s="9">
        <v>47058</v>
      </c>
      <c r="F48" s="9">
        <v>0</v>
      </c>
      <c r="G48" s="20">
        <v>47058</v>
      </c>
      <c r="H48" s="20">
        <v>0</v>
      </c>
      <c r="I48" s="14">
        <v>0</v>
      </c>
      <c r="J48" s="7" t="s">
        <v>16</v>
      </c>
      <c r="K48" s="7" t="s">
        <v>498</v>
      </c>
      <c r="L48" s="7" t="s">
        <v>471</v>
      </c>
      <c r="M48" s="5">
        <v>0</v>
      </c>
      <c r="N48" s="7"/>
      <c r="O48" s="5">
        <v>0</v>
      </c>
      <c r="P48" s="37">
        <v>0</v>
      </c>
      <c r="Q48" s="37">
        <v>0</v>
      </c>
      <c r="R48" s="37">
        <v>0</v>
      </c>
    </row>
    <row r="49" spans="1:18" x14ac:dyDescent="0.25">
      <c r="A49" s="5">
        <v>9</v>
      </c>
      <c r="B49" s="7" t="s">
        <v>386</v>
      </c>
      <c r="C49" s="9">
        <v>0</v>
      </c>
      <c r="D49" s="9">
        <v>0</v>
      </c>
      <c r="E49" s="9">
        <v>12662354</v>
      </c>
      <c r="F49" s="9">
        <v>0</v>
      </c>
      <c r="G49" s="20">
        <v>12662354</v>
      </c>
      <c r="H49" s="20">
        <v>0</v>
      </c>
      <c r="I49" s="14">
        <v>0</v>
      </c>
      <c r="J49" s="7" t="s">
        <v>16</v>
      </c>
      <c r="K49" s="7" t="s">
        <v>499</v>
      </c>
      <c r="L49" s="7" t="s">
        <v>472</v>
      </c>
      <c r="M49" s="5">
        <v>0</v>
      </c>
      <c r="N49" s="7"/>
      <c r="O49" s="5">
        <v>0</v>
      </c>
      <c r="P49" s="37">
        <v>0</v>
      </c>
      <c r="Q49" s="37">
        <v>0</v>
      </c>
      <c r="R49" s="37">
        <v>0</v>
      </c>
    </row>
    <row r="50" spans="1:18" x14ac:dyDescent="0.25">
      <c r="A50" s="5">
        <v>9</v>
      </c>
      <c r="B50" s="7" t="s">
        <v>387</v>
      </c>
      <c r="C50" s="9">
        <v>0</v>
      </c>
      <c r="D50" s="9">
        <v>0</v>
      </c>
      <c r="E50" s="9">
        <v>28230339</v>
      </c>
      <c r="F50" s="9">
        <v>0</v>
      </c>
      <c r="G50" s="20">
        <v>28230339</v>
      </c>
      <c r="H50" s="20">
        <v>0</v>
      </c>
      <c r="I50" s="14">
        <v>0</v>
      </c>
      <c r="J50" s="7" t="s">
        <v>16</v>
      </c>
      <c r="K50" s="7" t="s">
        <v>500</v>
      </c>
      <c r="L50" s="7" t="s">
        <v>501</v>
      </c>
      <c r="M50" s="5">
        <v>0</v>
      </c>
      <c r="N50" s="7"/>
      <c r="O50" s="5">
        <v>0</v>
      </c>
      <c r="P50" s="37">
        <v>0</v>
      </c>
      <c r="Q50" s="37">
        <v>0</v>
      </c>
      <c r="R50" s="37">
        <v>0</v>
      </c>
    </row>
    <row r="51" spans="1:18" x14ac:dyDescent="0.25">
      <c r="A51" s="5">
        <v>9</v>
      </c>
      <c r="B51" s="7" t="s">
        <v>389</v>
      </c>
      <c r="C51" s="9">
        <v>0</v>
      </c>
      <c r="D51" s="9">
        <v>4354750</v>
      </c>
      <c r="E51" s="9">
        <v>8818528</v>
      </c>
      <c r="F51" s="9">
        <v>0</v>
      </c>
      <c r="G51" s="20">
        <v>13173278</v>
      </c>
      <c r="H51" s="20">
        <v>13173276</v>
      </c>
      <c r="I51" s="14">
        <v>0.99999984817749998</v>
      </c>
      <c r="J51" s="7" t="s">
        <v>16</v>
      </c>
      <c r="K51" s="7" t="s">
        <v>503</v>
      </c>
      <c r="L51" s="7" t="s">
        <v>474</v>
      </c>
      <c r="M51" s="5">
        <v>0</v>
      </c>
      <c r="N51" s="7"/>
      <c r="O51" s="5">
        <v>0</v>
      </c>
      <c r="P51" s="37">
        <v>0</v>
      </c>
      <c r="Q51" s="37">
        <v>0</v>
      </c>
      <c r="R51" s="37">
        <v>0</v>
      </c>
    </row>
    <row r="52" spans="1:18" x14ac:dyDescent="0.25">
      <c r="A52" s="5">
        <v>9</v>
      </c>
      <c r="B52" s="7" t="s">
        <v>390</v>
      </c>
      <c r="C52" s="9">
        <v>0</v>
      </c>
      <c r="D52" s="9">
        <v>0</v>
      </c>
      <c r="E52" s="9">
        <v>1863389</v>
      </c>
      <c r="F52" s="9">
        <v>0</v>
      </c>
      <c r="G52" s="20">
        <v>1863389</v>
      </c>
      <c r="H52" s="20">
        <v>1863389</v>
      </c>
      <c r="I52" s="14">
        <v>1</v>
      </c>
      <c r="J52" s="7" t="s">
        <v>16</v>
      </c>
      <c r="K52" s="7" t="s">
        <v>504</v>
      </c>
      <c r="L52" s="7" t="s">
        <v>475</v>
      </c>
      <c r="M52" s="5">
        <v>0</v>
      </c>
      <c r="N52" s="7"/>
      <c r="O52" s="5">
        <v>0</v>
      </c>
      <c r="P52" s="37">
        <v>0</v>
      </c>
      <c r="Q52" s="37">
        <v>0</v>
      </c>
      <c r="R52" s="37">
        <v>0</v>
      </c>
    </row>
    <row r="53" spans="1:18" x14ac:dyDescent="0.25">
      <c r="A53" s="5">
        <v>9</v>
      </c>
      <c r="B53" s="7" t="s">
        <v>391</v>
      </c>
      <c r="C53" s="9">
        <v>0</v>
      </c>
      <c r="D53" s="9">
        <v>0</v>
      </c>
      <c r="E53" s="9">
        <v>108117571</v>
      </c>
      <c r="F53" s="9">
        <v>0</v>
      </c>
      <c r="G53" s="20">
        <v>108117571</v>
      </c>
      <c r="H53" s="20">
        <v>108117573</v>
      </c>
      <c r="I53" s="14">
        <v>1.0000000184983808</v>
      </c>
      <c r="J53" s="7" t="s">
        <v>16</v>
      </c>
      <c r="K53" s="7" t="s">
        <v>505</v>
      </c>
      <c r="L53" s="7" t="s">
        <v>506</v>
      </c>
      <c r="M53" s="5">
        <v>0</v>
      </c>
      <c r="N53" s="7"/>
      <c r="O53" s="5">
        <v>0</v>
      </c>
      <c r="P53" s="37">
        <v>0</v>
      </c>
      <c r="Q53" s="37">
        <v>0</v>
      </c>
      <c r="R53" s="37">
        <v>0</v>
      </c>
    </row>
    <row r="54" spans="1:18" x14ac:dyDescent="0.25">
      <c r="A54" s="5">
        <v>9</v>
      </c>
      <c r="B54" s="7" t="s">
        <v>392</v>
      </c>
      <c r="C54" s="9">
        <v>0</v>
      </c>
      <c r="D54" s="9">
        <v>103428</v>
      </c>
      <c r="E54" s="9">
        <v>1502983</v>
      </c>
      <c r="F54" s="9">
        <v>0</v>
      </c>
      <c r="G54" s="20">
        <v>1606411</v>
      </c>
      <c r="H54" s="20">
        <v>1606409</v>
      </c>
      <c r="I54" s="14">
        <v>0.99999875498860502</v>
      </c>
      <c r="J54" s="7" t="s">
        <v>16</v>
      </c>
      <c r="K54" s="7" t="s">
        <v>507</v>
      </c>
      <c r="L54" s="7" t="s">
        <v>477</v>
      </c>
      <c r="M54" s="5">
        <v>0</v>
      </c>
      <c r="N54" s="7"/>
      <c r="O54" s="5">
        <v>0</v>
      </c>
      <c r="P54" s="37">
        <v>0</v>
      </c>
      <c r="Q54" s="37">
        <v>0</v>
      </c>
      <c r="R54" s="37">
        <v>0</v>
      </c>
    </row>
    <row r="55" spans="1:18" x14ac:dyDescent="0.25">
      <c r="A55" s="5">
        <v>9</v>
      </c>
      <c r="B55" s="7" t="s">
        <v>393</v>
      </c>
      <c r="C55" s="9">
        <v>0</v>
      </c>
      <c r="D55" s="9">
        <v>0</v>
      </c>
      <c r="E55" s="9">
        <v>860969888</v>
      </c>
      <c r="F55" s="9">
        <v>0</v>
      </c>
      <c r="G55" s="20">
        <v>860969888</v>
      </c>
      <c r="H55" s="20">
        <v>817921394</v>
      </c>
      <c r="I55" s="14">
        <v>0.95000000046459232</v>
      </c>
      <c r="J55" s="7" t="s">
        <v>16</v>
      </c>
      <c r="K55" s="7" t="s">
        <v>508</v>
      </c>
      <c r="L55" s="7" t="s">
        <v>509</v>
      </c>
      <c r="M55" s="5">
        <v>0</v>
      </c>
      <c r="N55" s="7" t="s">
        <v>170</v>
      </c>
      <c r="O55" s="28">
        <v>1</v>
      </c>
      <c r="P55" s="37">
        <v>-817921394</v>
      </c>
      <c r="Q55" s="37">
        <v>0</v>
      </c>
      <c r="R55" s="37">
        <v>0</v>
      </c>
    </row>
    <row r="56" spans="1:18" x14ac:dyDescent="0.25">
      <c r="A56" s="5">
        <v>9</v>
      </c>
      <c r="B56" s="7" t="s">
        <v>35</v>
      </c>
      <c r="C56" s="9">
        <v>0</v>
      </c>
      <c r="D56" s="9">
        <v>29535681</v>
      </c>
      <c r="E56" s="9">
        <v>424128532</v>
      </c>
      <c r="F56" s="9">
        <v>0</v>
      </c>
      <c r="G56" s="20">
        <v>453664213</v>
      </c>
      <c r="H56" s="20">
        <v>415546142</v>
      </c>
      <c r="I56" s="14">
        <v>0.91597734644323814</v>
      </c>
      <c r="J56" s="7" t="s">
        <v>31</v>
      </c>
      <c r="K56" s="7" t="s">
        <v>31</v>
      </c>
      <c r="L56" s="7" t="s">
        <v>36</v>
      </c>
      <c r="M56" s="5">
        <v>0</v>
      </c>
      <c r="N56" s="7"/>
      <c r="O56" s="5">
        <v>0</v>
      </c>
      <c r="P56" s="37">
        <v>0</v>
      </c>
      <c r="Q56" s="37">
        <v>0</v>
      </c>
      <c r="R56" s="37">
        <v>0</v>
      </c>
    </row>
    <row r="57" spans="1:18" x14ac:dyDescent="0.25">
      <c r="A57" s="5">
        <v>9</v>
      </c>
      <c r="B57" s="7" t="s">
        <v>394</v>
      </c>
      <c r="C57" s="9">
        <v>0</v>
      </c>
      <c r="D57" s="9">
        <v>0</v>
      </c>
      <c r="E57" s="9">
        <v>6378170</v>
      </c>
      <c r="F57" s="9">
        <v>0</v>
      </c>
      <c r="G57" s="20">
        <v>6378170</v>
      </c>
      <c r="H57" s="20">
        <v>6378170</v>
      </c>
      <c r="I57" s="14">
        <v>1</v>
      </c>
      <c r="J57" s="7" t="s">
        <v>31</v>
      </c>
      <c r="K57" s="7" t="s">
        <v>510</v>
      </c>
      <c r="L57" s="7" t="s">
        <v>481</v>
      </c>
      <c r="M57" s="5">
        <v>0</v>
      </c>
      <c r="N57" s="7"/>
      <c r="O57" s="5">
        <v>0</v>
      </c>
      <c r="P57" s="37">
        <v>0</v>
      </c>
      <c r="Q57" s="37">
        <v>0</v>
      </c>
      <c r="R57" s="37">
        <v>0</v>
      </c>
    </row>
    <row r="58" spans="1:18" x14ac:dyDescent="0.25">
      <c r="A58" s="5">
        <v>9</v>
      </c>
      <c r="B58" s="7" t="s">
        <v>395</v>
      </c>
      <c r="C58" s="9">
        <v>0</v>
      </c>
      <c r="D58" s="9">
        <v>86736660</v>
      </c>
      <c r="E58" s="9">
        <v>113557817</v>
      </c>
      <c r="F58" s="9">
        <v>0</v>
      </c>
      <c r="G58" s="20">
        <v>200294477</v>
      </c>
      <c r="H58" s="20">
        <v>200294489</v>
      </c>
      <c r="I58" s="14">
        <v>1.0000000599117869</v>
      </c>
      <c r="J58" s="7" t="s">
        <v>31</v>
      </c>
      <c r="K58" s="7" t="s">
        <v>511</v>
      </c>
      <c r="L58" s="7" t="s">
        <v>512</v>
      </c>
      <c r="M58" s="5">
        <v>0</v>
      </c>
      <c r="N58" s="7"/>
      <c r="O58" s="5">
        <v>0</v>
      </c>
      <c r="P58" s="37">
        <v>0</v>
      </c>
      <c r="Q58" s="37">
        <v>0</v>
      </c>
      <c r="R58" s="37">
        <v>0</v>
      </c>
    </row>
    <row r="59" spans="1:18" x14ac:dyDescent="0.25">
      <c r="A59" s="5">
        <v>9</v>
      </c>
      <c r="B59" s="7" t="s">
        <v>396</v>
      </c>
      <c r="C59" s="9">
        <v>0</v>
      </c>
      <c r="D59" s="9">
        <v>0</v>
      </c>
      <c r="E59" s="9">
        <v>-1367066</v>
      </c>
      <c r="F59" s="9">
        <v>0</v>
      </c>
      <c r="G59" s="20">
        <v>-1367066</v>
      </c>
      <c r="H59" s="20">
        <v>0</v>
      </c>
      <c r="I59" s="14">
        <v>0</v>
      </c>
      <c r="J59" s="7" t="s">
        <v>16</v>
      </c>
      <c r="K59" s="7" t="s">
        <v>513</v>
      </c>
      <c r="L59" s="7" t="s">
        <v>461</v>
      </c>
      <c r="M59" s="5">
        <v>0</v>
      </c>
      <c r="N59" s="7"/>
      <c r="O59" s="5">
        <v>0</v>
      </c>
      <c r="P59" s="37">
        <v>0</v>
      </c>
      <c r="Q59" s="37">
        <v>0</v>
      </c>
      <c r="R59" s="37">
        <v>0</v>
      </c>
    </row>
    <row r="60" spans="1:18" x14ac:dyDescent="0.25">
      <c r="A60" s="5">
        <v>9</v>
      </c>
      <c r="B60" s="7" t="s">
        <v>397</v>
      </c>
      <c r="C60" s="9">
        <v>0</v>
      </c>
      <c r="D60" s="9">
        <v>0</v>
      </c>
      <c r="E60" s="9">
        <v>88661</v>
      </c>
      <c r="F60" s="9">
        <v>0</v>
      </c>
      <c r="G60" s="20">
        <v>88661</v>
      </c>
      <c r="H60" s="20">
        <v>84228</v>
      </c>
      <c r="I60" s="14">
        <v>0.95000056394581611</v>
      </c>
      <c r="J60" s="7" t="s">
        <v>31</v>
      </c>
      <c r="K60" s="7" t="s">
        <v>514</v>
      </c>
      <c r="L60" s="7" t="s">
        <v>484</v>
      </c>
      <c r="M60" s="5">
        <v>0</v>
      </c>
      <c r="N60" s="7"/>
      <c r="O60" s="5">
        <v>0</v>
      </c>
      <c r="P60" s="37">
        <v>0</v>
      </c>
      <c r="Q60" s="37">
        <v>0</v>
      </c>
      <c r="R60" s="37">
        <v>0</v>
      </c>
    </row>
    <row r="61" spans="1:18" x14ac:dyDescent="0.25">
      <c r="A61" s="5">
        <v>10</v>
      </c>
      <c r="B61" s="7" t="s">
        <v>2550</v>
      </c>
      <c r="C61" s="9">
        <v>0</v>
      </c>
      <c r="D61" s="9">
        <v>0</v>
      </c>
      <c r="E61" s="9">
        <v>3118635012.2389998</v>
      </c>
      <c r="F61" s="9">
        <v>0</v>
      </c>
      <c r="G61" s="20">
        <v>3118635012.2389998</v>
      </c>
      <c r="H61" s="20">
        <v>3118635012.2389998</v>
      </c>
      <c r="I61" s="14">
        <v>1</v>
      </c>
      <c r="J61" s="7" t="s">
        <v>682</v>
      </c>
      <c r="K61" s="7" t="s">
        <v>2551</v>
      </c>
      <c r="L61" s="7" t="s">
        <v>2552</v>
      </c>
      <c r="M61" s="5">
        <v>0</v>
      </c>
      <c r="N61" s="7"/>
      <c r="O61" s="5">
        <v>0</v>
      </c>
      <c r="P61" s="37">
        <v>0</v>
      </c>
      <c r="Q61" s="37">
        <v>0</v>
      </c>
      <c r="R61" s="37">
        <v>0</v>
      </c>
    </row>
    <row r="62" spans="1:18" x14ac:dyDescent="0.25">
      <c r="A62" s="5">
        <v>10</v>
      </c>
      <c r="B62" s="7" t="s">
        <v>2553</v>
      </c>
      <c r="C62" s="9">
        <v>0</v>
      </c>
      <c r="D62" s="9">
        <v>0</v>
      </c>
      <c r="E62" s="9">
        <v>2242541383.6739998</v>
      </c>
      <c r="F62" s="9">
        <v>0</v>
      </c>
      <c r="G62" s="20">
        <v>2242541383.6739998</v>
      </c>
      <c r="H62" s="20">
        <v>0</v>
      </c>
      <c r="I62" s="14">
        <v>0</v>
      </c>
      <c r="J62" s="7" t="s">
        <v>217</v>
      </c>
      <c r="K62" s="7" t="s">
        <v>2554</v>
      </c>
      <c r="L62" s="7" t="s">
        <v>2555</v>
      </c>
      <c r="M62" s="5">
        <v>0</v>
      </c>
      <c r="N62" s="7"/>
      <c r="O62" s="5">
        <v>0</v>
      </c>
      <c r="P62" s="37">
        <v>0</v>
      </c>
      <c r="Q62" s="37">
        <v>0</v>
      </c>
      <c r="R62" s="37">
        <v>0</v>
      </c>
    </row>
    <row r="63" spans="1:18" x14ac:dyDescent="0.25">
      <c r="A63" s="5">
        <v>10</v>
      </c>
      <c r="B63" s="7" t="s">
        <v>2556</v>
      </c>
      <c r="C63" s="9">
        <v>0</v>
      </c>
      <c r="D63" s="9">
        <v>0</v>
      </c>
      <c r="E63" s="9">
        <v>13333171.034000002</v>
      </c>
      <c r="F63" s="9">
        <v>0</v>
      </c>
      <c r="G63" s="20">
        <v>13333171.034000002</v>
      </c>
      <c r="H63" s="20">
        <v>0</v>
      </c>
      <c r="I63" s="14">
        <v>0</v>
      </c>
      <c r="J63" s="7" t="s">
        <v>217</v>
      </c>
      <c r="K63" s="7" t="s">
        <v>2557</v>
      </c>
      <c r="L63" s="7" t="s">
        <v>2558</v>
      </c>
      <c r="M63" s="5">
        <v>0</v>
      </c>
      <c r="N63" s="7"/>
      <c r="O63" s="5">
        <v>0</v>
      </c>
      <c r="P63" s="37">
        <v>0</v>
      </c>
      <c r="Q63" s="37">
        <v>0</v>
      </c>
      <c r="R63" s="37">
        <v>0</v>
      </c>
    </row>
    <row r="64" spans="1:18" x14ac:dyDescent="0.25">
      <c r="A64" s="5">
        <v>10</v>
      </c>
      <c r="B64" s="7" t="s">
        <v>2559</v>
      </c>
      <c r="C64" s="9">
        <v>0</v>
      </c>
      <c r="D64" s="9">
        <v>0</v>
      </c>
      <c r="E64" s="9">
        <v>69192517.394000009</v>
      </c>
      <c r="F64" s="9">
        <v>0</v>
      </c>
      <c r="G64" s="20">
        <v>69192517.394000009</v>
      </c>
      <c r="H64" s="20">
        <v>0</v>
      </c>
      <c r="I64" s="14">
        <v>0</v>
      </c>
      <c r="J64" s="7" t="s">
        <v>217</v>
      </c>
      <c r="K64" s="7" t="s">
        <v>2560</v>
      </c>
      <c r="L64" s="7" t="s">
        <v>2561</v>
      </c>
      <c r="M64" s="5">
        <v>0</v>
      </c>
      <c r="N64" s="7"/>
      <c r="O64" s="5">
        <v>0</v>
      </c>
      <c r="P64" s="37">
        <v>0</v>
      </c>
      <c r="Q64" s="37">
        <v>0</v>
      </c>
      <c r="R64" s="37">
        <v>0</v>
      </c>
    </row>
    <row r="65" spans="1:18" x14ac:dyDescent="0.25">
      <c r="A65" s="5">
        <v>10</v>
      </c>
      <c r="B65" s="7" t="s">
        <v>2562</v>
      </c>
      <c r="C65" s="9">
        <v>0</v>
      </c>
      <c r="D65" s="9">
        <v>0</v>
      </c>
      <c r="E65" s="9">
        <v>3220357324.4310002</v>
      </c>
      <c r="F65" s="9">
        <v>0</v>
      </c>
      <c r="G65" s="20">
        <v>3220357324.4310002</v>
      </c>
      <c r="H65" s="20">
        <v>0</v>
      </c>
      <c r="I65" s="14">
        <v>0</v>
      </c>
      <c r="J65" s="7" t="s">
        <v>217</v>
      </c>
      <c r="K65" s="7" t="s">
        <v>2563</v>
      </c>
      <c r="L65" s="7" t="s">
        <v>2564</v>
      </c>
      <c r="M65" s="5">
        <v>0</v>
      </c>
      <c r="N65" s="7"/>
      <c r="O65" s="5">
        <v>0</v>
      </c>
      <c r="P65" s="37">
        <v>0</v>
      </c>
      <c r="Q65" s="37">
        <v>0</v>
      </c>
      <c r="R65" s="37">
        <v>0</v>
      </c>
    </row>
    <row r="66" spans="1:18" x14ac:dyDescent="0.25">
      <c r="A66" s="5">
        <v>10</v>
      </c>
      <c r="B66" s="7" t="s">
        <v>2565</v>
      </c>
      <c r="C66" s="9">
        <v>0</v>
      </c>
      <c r="D66" s="9">
        <v>0</v>
      </c>
      <c r="E66" s="9">
        <v>888353440</v>
      </c>
      <c r="F66" s="9">
        <v>0</v>
      </c>
      <c r="G66" s="20">
        <v>888353440</v>
      </c>
      <c r="H66" s="20">
        <v>0</v>
      </c>
      <c r="I66" s="14">
        <v>0</v>
      </c>
      <c r="J66" s="7" t="s">
        <v>217</v>
      </c>
      <c r="K66" s="7" t="s">
        <v>2566</v>
      </c>
      <c r="L66" s="7" t="s">
        <v>2567</v>
      </c>
      <c r="M66" s="5">
        <v>0</v>
      </c>
      <c r="N66" s="7"/>
      <c r="O66" s="5">
        <v>0</v>
      </c>
      <c r="P66" s="37">
        <v>0</v>
      </c>
      <c r="Q66" s="37">
        <v>0</v>
      </c>
      <c r="R66" s="37">
        <v>0</v>
      </c>
    </row>
    <row r="67" spans="1:18" x14ac:dyDescent="0.25">
      <c r="A67" s="5">
        <v>10</v>
      </c>
      <c r="B67" s="7" t="s">
        <v>2568</v>
      </c>
      <c r="C67" s="9">
        <v>0</v>
      </c>
      <c r="D67" s="9">
        <v>0</v>
      </c>
      <c r="E67" s="9">
        <v>10504410290.513016</v>
      </c>
      <c r="F67" s="9">
        <v>0</v>
      </c>
      <c r="G67" s="20">
        <v>10504410290.513016</v>
      </c>
      <c r="H67" s="20">
        <v>0</v>
      </c>
      <c r="I67" s="14">
        <v>0</v>
      </c>
      <c r="J67" s="7" t="s">
        <v>217</v>
      </c>
      <c r="K67" s="7" t="s">
        <v>2569</v>
      </c>
      <c r="L67" s="7" t="s">
        <v>2570</v>
      </c>
      <c r="M67" s="5">
        <v>0</v>
      </c>
      <c r="N67" s="7"/>
      <c r="O67" s="5">
        <v>0</v>
      </c>
      <c r="P67" s="37">
        <v>0</v>
      </c>
      <c r="Q67" s="37">
        <v>0</v>
      </c>
      <c r="R67" s="37">
        <v>0</v>
      </c>
    </row>
    <row r="68" spans="1:18" x14ac:dyDescent="0.25">
      <c r="A68" s="5">
        <v>10</v>
      </c>
      <c r="B68" s="7" t="s">
        <v>2571</v>
      </c>
      <c r="C68" s="9">
        <v>0</v>
      </c>
      <c r="D68" s="9">
        <v>0</v>
      </c>
      <c r="E68" s="9">
        <v>66687490.450000003</v>
      </c>
      <c r="F68" s="9">
        <v>0</v>
      </c>
      <c r="G68" s="20">
        <v>66687490.450000003</v>
      </c>
      <c r="H68" s="20">
        <v>0</v>
      </c>
      <c r="I68" s="14">
        <v>0</v>
      </c>
      <c r="J68" s="7" t="s">
        <v>217</v>
      </c>
      <c r="K68" s="7" t="s">
        <v>2572</v>
      </c>
      <c r="L68" s="7" t="s">
        <v>2573</v>
      </c>
      <c r="M68" s="5">
        <v>0</v>
      </c>
      <c r="N68" s="7"/>
      <c r="O68" s="5">
        <v>0</v>
      </c>
      <c r="P68" s="37">
        <v>0</v>
      </c>
      <c r="Q68" s="37">
        <v>0</v>
      </c>
      <c r="R68" s="37">
        <v>0</v>
      </c>
    </row>
    <row r="69" spans="1:18" x14ac:dyDescent="0.25">
      <c r="A69" s="5">
        <v>10</v>
      </c>
      <c r="B69" s="7" t="s">
        <v>2574</v>
      </c>
      <c r="C69" s="9">
        <v>0</v>
      </c>
      <c r="D69" s="9">
        <v>0</v>
      </c>
      <c r="E69" s="9">
        <v>178038548.51899993</v>
      </c>
      <c r="F69" s="9">
        <v>0</v>
      </c>
      <c r="G69" s="20">
        <v>178038548.51899993</v>
      </c>
      <c r="H69" s="20">
        <v>0</v>
      </c>
      <c r="I69" s="14">
        <v>0</v>
      </c>
      <c r="J69" s="7" t="s">
        <v>217</v>
      </c>
      <c r="K69" s="7" t="s">
        <v>2575</v>
      </c>
      <c r="L69" s="7" t="s">
        <v>2564</v>
      </c>
      <c r="M69" s="5">
        <v>0</v>
      </c>
      <c r="N69" s="7"/>
      <c r="O69" s="5">
        <v>0</v>
      </c>
      <c r="P69" s="37">
        <v>0</v>
      </c>
      <c r="Q69" s="37">
        <v>0</v>
      </c>
      <c r="R69" s="37">
        <v>0</v>
      </c>
    </row>
    <row r="70" spans="1:18" x14ac:dyDescent="0.25">
      <c r="A70" s="5">
        <v>10</v>
      </c>
      <c r="B70" s="7" t="s">
        <v>2576</v>
      </c>
      <c r="C70" s="9">
        <v>0</v>
      </c>
      <c r="D70" s="9">
        <v>0</v>
      </c>
      <c r="E70" s="9">
        <v>15301283.875999998</v>
      </c>
      <c r="F70" s="9">
        <v>0</v>
      </c>
      <c r="G70" s="20">
        <v>15301283.875999998</v>
      </c>
      <c r="H70" s="20">
        <v>0</v>
      </c>
      <c r="I70" s="14">
        <v>0</v>
      </c>
      <c r="J70" s="7" t="s">
        <v>217</v>
      </c>
      <c r="K70" s="7" t="s">
        <v>2577</v>
      </c>
      <c r="L70" s="7" t="s">
        <v>2578</v>
      </c>
      <c r="M70" s="5">
        <v>0</v>
      </c>
      <c r="N70" s="7"/>
      <c r="O70" s="5">
        <v>0</v>
      </c>
      <c r="P70" s="37">
        <v>0</v>
      </c>
      <c r="Q70" s="37">
        <v>0</v>
      </c>
      <c r="R70" s="37">
        <v>0</v>
      </c>
    </row>
    <row r="71" spans="1:18" x14ac:dyDescent="0.25">
      <c r="A71" s="5">
        <v>10</v>
      </c>
      <c r="B71" s="7" t="s">
        <v>2579</v>
      </c>
      <c r="C71" s="9">
        <v>0</v>
      </c>
      <c r="D71" s="9">
        <v>0</v>
      </c>
      <c r="E71" s="9">
        <v>514079798.72600031</v>
      </c>
      <c r="F71" s="9">
        <v>0</v>
      </c>
      <c r="G71" s="20">
        <v>514079798.72600031</v>
      </c>
      <c r="H71" s="20">
        <v>0</v>
      </c>
      <c r="I71" s="14">
        <v>0</v>
      </c>
      <c r="J71" s="7" t="s">
        <v>217</v>
      </c>
      <c r="K71" s="7" t="s">
        <v>2580</v>
      </c>
      <c r="L71" s="7" t="s">
        <v>2581</v>
      </c>
      <c r="M71" s="5">
        <v>0</v>
      </c>
      <c r="N71" s="7"/>
      <c r="O71" s="5">
        <v>0</v>
      </c>
      <c r="P71" s="37">
        <v>0</v>
      </c>
      <c r="Q71" s="37">
        <v>0</v>
      </c>
      <c r="R71" s="37">
        <v>0</v>
      </c>
    </row>
    <row r="72" spans="1:18" x14ac:dyDescent="0.25">
      <c r="A72" s="5">
        <v>10</v>
      </c>
      <c r="B72" s="7" t="s">
        <v>2582</v>
      </c>
      <c r="C72" s="9">
        <v>0</v>
      </c>
      <c r="D72" s="9">
        <v>0</v>
      </c>
      <c r="E72" s="9">
        <v>94839199.533999935</v>
      </c>
      <c r="F72" s="9">
        <v>0</v>
      </c>
      <c r="G72" s="20">
        <v>94839199.533999935</v>
      </c>
      <c r="H72" s="20">
        <v>85490992.460679948</v>
      </c>
      <c r="I72" s="14">
        <v>0.90143097875927725</v>
      </c>
      <c r="J72" s="7" t="s">
        <v>217</v>
      </c>
      <c r="K72" s="7" t="s">
        <v>757</v>
      </c>
      <c r="L72" s="7" t="s">
        <v>2583</v>
      </c>
      <c r="M72" s="5">
        <v>0</v>
      </c>
      <c r="N72" s="7"/>
      <c r="O72" s="5">
        <v>0</v>
      </c>
      <c r="P72" s="37">
        <v>0</v>
      </c>
      <c r="Q72" s="37">
        <v>0</v>
      </c>
      <c r="R72" s="37">
        <v>0</v>
      </c>
    </row>
    <row r="73" spans="1:18" x14ac:dyDescent="0.25">
      <c r="A73" s="5">
        <v>10</v>
      </c>
      <c r="B73" s="7" t="s">
        <v>2584</v>
      </c>
      <c r="C73" s="9">
        <v>0</v>
      </c>
      <c r="D73" s="9">
        <v>0</v>
      </c>
      <c r="E73" s="9">
        <v>373390810.38699996</v>
      </c>
      <c r="F73" s="9">
        <v>0</v>
      </c>
      <c r="G73" s="20">
        <v>373390810.38699996</v>
      </c>
      <c r="H73" s="20">
        <v>347102991.66600996</v>
      </c>
      <c r="I73" s="14">
        <v>0.92959703884050049</v>
      </c>
      <c r="J73" s="7" t="s">
        <v>217</v>
      </c>
      <c r="K73" s="7" t="s">
        <v>2585</v>
      </c>
      <c r="L73" s="7" t="s">
        <v>2586</v>
      </c>
      <c r="M73" s="5">
        <v>0</v>
      </c>
      <c r="N73" s="7" t="s">
        <v>834</v>
      </c>
      <c r="O73" s="28">
        <v>1</v>
      </c>
      <c r="P73" s="37">
        <v>-347102991.66600996</v>
      </c>
      <c r="Q73" s="37">
        <v>0</v>
      </c>
      <c r="R73" s="37">
        <v>0</v>
      </c>
    </row>
    <row r="74" spans="1:18" x14ac:dyDescent="0.25">
      <c r="A74" s="5">
        <v>10</v>
      </c>
      <c r="B74" s="7" t="s">
        <v>2587</v>
      </c>
      <c r="C74" s="9">
        <v>0</v>
      </c>
      <c r="D74" s="9">
        <v>0</v>
      </c>
      <c r="E74" s="9">
        <v>8409360.2600000016</v>
      </c>
      <c r="F74" s="9">
        <v>0</v>
      </c>
      <c r="G74" s="20">
        <v>8409360.2600000016</v>
      </c>
      <c r="H74" s="20">
        <v>7974485.6146666678</v>
      </c>
      <c r="I74" s="14">
        <v>0.94828683373194744</v>
      </c>
      <c r="J74" s="7" t="s">
        <v>217</v>
      </c>
      <c r="K74" s="7" t="s">
        <v>2588</v>
      </c>
      <c r="L74" s="7" t="s">
        <v>2589</v>
      </c>
      <c r="M74" s="5">
        <v>0</v>
      </c>
      <c r="N74" s="7" t="s">
        <v>834</v>
      </c>
      <c r="O74" s="28">
        <v>1</v>
      </c>
      <c r="P74" s="37">
        <v>-7974485.6146666678</v>
      </c>
      <c r="Q74" s="37">
        <v>0</v>
      </c>
      <c r="R74" s="37">
        <v>0</v>
      </c>
    </row>
    <row r="75" spans="1:18" x14ac:dyDescent="0.25">
      <c r="A75" s="5">
        <v>10</v>
      </c>
      <c r="B75" s="7" t="s">
        <v>2590</v>
      </c>
      <c r="C75" s="9">
        <v>0</v>
      </c>
      <c r="D75" s="9">
        <v>0</v>
      </c>
      <c r="E75" s="9">
        <v>1190163</v>
      </c>
      <c r="F75" s="9">
        <v>0</v>
      </c>
      <c r="G75" s="20">
        <v>1190163</v>
      </c>
      <c r="H75" s="20">
        <v>1190163</v>
      </c>
      <c r="I75" s="14">
        <v>1</v>
      </c>
      <c r="J75" s="7" t="s">
        <v>217</v>
      </c>
      <c r="K75" s="7" t="s">
        <v>2591</v>
      </c>
      <c r="L75" s="7" t="s">
        <v>2592</v>
      </c>
      <c r="M75" s="5">
        <v>0</v>
      </c>
      <c r="N75" s="7" t="s">
        <v>834</v>
      </c>
      <c r="O75" s="28">
        <v>1</v>
      </c>
      <c r="P75" s="37">
        <v>-1190163</v>
      </c>
      <c r="Q75" s="37">
        <v>0</v>
      </c>
      <c r="R75" s="37">
        <v>0</v>
      </c>
    </row>
    <row r="76" spans="1:18" x14ac:dyDescent="0.25">
      <c r="A76" s="5">
        <v>10</v>
      </c>
      <c r="B76" s="7" t="s">
        <v>2593</v>
      </c>
      <c r="C76" s="9">
        <v>0</v>
      </c>
      <c r="D76" s="9">
        <v>0</v>
      </c>
      <c r="E76" s="9">
        <v>13408491.942999985</v>
      </c>
      <c r="F76" s="9">
        <v>0</v>
      </c>
      <c r="G76" s="20">
        <v>13408491.942999985</v>
      </c>
      <c r="H76" s="20">
        <v>11424570.325299995</v>
      </c>
      <c r="I76" s="14">
        <v>0.85203991424735037</v>
      </c>
      <c r="J76" s="7" t="s">
        <v>217</v>
      </c>
      <c r="K76" s="7" t="s">
        <v>2594</v>
      </c>
      <c r="L76" s="7" t="s">
        <v>2595</v>
      </c>
      <c r="M76" s="5">
        <v>0</v>
      </c>
      <c r="N76" s="7"/>
      <c r="O76" s="5">
        <v>0</v>
      </c>
      <c r="P76" s="37">
        <v>0</v>
      </c>
      <c r="Q76" s="37">
        <v>0</v>
      </c>
      <c r="R76" s="37">
        <v>0</v>
      </c>
    </row>
    <row r="77" spans="1:18" x14ac:dyDescent="0.25">
      <c r="A77" s="5">
        <v>10</v>
      </c>
      <c r="B77" s="7" t="s">
        <v>2596</v>
      </c>
      <c r="C77" s="9">
        <v>0</v>
      </c>
      <c r="D77" s="9">
        <v>0</v>
      </c>
      <c r="E77" s="9">
        <v>440427.72000000009</v>
      </c>
      <c r="F77" s="9">
        <v>0</v>
      </c>
      <c r="G77" s="20">
        <v>440427.72000000009</v>
      </c>
      <c r="H77" s="20">
        <v>29338.399999999998</v>
      </c>
      <c r="I77" s="14">
        <v>6.6613427510875095E-2</v>
      </c>
      <c r="J77" s="7" t="s">
        <v>217</v>
      </c>
      <c r="K77" s="7" t="s">
        <v>2597</v>
      </c>
      <c r="L77" s="7" t="s">
        <v>2598</v>
      </c>
      <c r="M77" s="5">
        <v>0</v>
      </c>
      <c r="N77" s="7"/>
      <c r="O77" s="5">
        <v>0</v>
      </c>
      <c r="P77" s="37">
        <v>0</v>
      </c>
      <c r="Q77" s="37">
        <v>0</v>
      </c>
      <c r="R77" s="37">
        <v>0</v>
      </c>
    </row>
    <row r="78" spans="1:18" x14ac:dyDescent="0.25">
      <c r="A78" s="5">
        <v>10</v>
      </c>
      <c r="B78" s="7" t="s">
        <v>2599</v>
      </c>
      <c r="C78" s="9">
        <v>0</v>
      </c>
      <c r="D78" s="9">
        <v>0</v>
      </c>
      <c r="E78" s="9">
        <v>1776736.7609999999</v>
      </c>
      <c r="F78" s="9">
        <v>0</v>
      </c>
      <c r="G78" s="20">
        <v>1776736.7609999999</v>
      </c>
      <c r="H78" s="20">
        <v>0</v>
      </c>
      <c r="I78" s="14">
        <v>0</v>
      </c>
      <c r="J78" s="7" t="s">
        <v>217</v>
      </c>
      <c r="K78" s="7" t="s">
        <v>2600</v>
      </c>
      <c r="L78" s="7" t="s">
        <v>2601</v>
      </c>
      <c r="M78" s="5">
        <v>0</v>
      </c>
      <c r="N78" s="7"/>
      <c r="O78" s="5">
        <v>0</v>
      </c>
      <c r="P78" s="37">
        <v>0</v>
      </c>
      <c r="Q78" s="37">
        <v>0</v>
      </c>
      <c r="R78" s="37">
        <v>0</v>
      </c>
    </row>
    <row r="79" spans="1:18" x14ac:dyDescent="0.25">
      <c r="A79" s="5">
        <v>10</v>
      </c>
      <c r="B79" s="7" t="s">
        <v>2602</v>
      </c>
      <c r="C79" s="9">
        <v>0</v>
      </c>
      <c r="D79" s="9">
        <v>0</v>
      </c>
      <c r="E79" s="9">
        <v>57326555.795999996</v>
      </c>
      <c r="F79" s="9">
        <v>0</v>
      </c>
      <c r="G79" s="20">
        <v>57326555.795999996</v>
      </c>
      <c r="H79" s="20">
        <v>44241299.454913333</v>
      </c>
      <c r="I79" s="14">
        <v>0.77174180169394202</v>
      </c>
      <c r="J79" s="7" t="s">
        <v>217</v>
      </c>
      <c r="K79" s="7" t="s">
        <v>2603</v>
      </c>
      <c r="L79" s="7" t="s">
        <v>2604</v>
      </c>
      <c r="M79" s="5">
        <v>0</v>
      </c>
      <c r="N79" s="7"/>
      <c r="O79" s="5">
        <v>0</v>
      </c>
      <c r="P79" s="37">
        <v>0</v>
      </c>
      <c r="Q79" s="37">
        <v>0</v>
      </c>
      <c r="R79" s="37">
        <v>0</v>
      </c>
    </row>
    <row r="80" spans="1:18" x14ac:dyDescent="0.25">
      <c r="A80" s="5">
        <v>10</v>
      </c>
      <c r="B80" s="7" t="s">
        <v>2605</v>
      </c>
      <c r="C80" s="9">
        <v>0</v>
      </c>
      <c r="D80" s="9">
        <v>0</v>
      </c>
      <c r="E80" s="9">
        <v>27621966.431999996</v>
      </c>
      <c r="F80" s="9">
        <v>0</v>
      </c>
      <c r="G80" s="20">
        <v>27621966.431999996</v>
      </c>
      <c r="H80" s="20">
        <v>8195249.5634400006</v>
      </c>
      <c r="I80" s="14">
        <v>0.29669319827808566</v>
      </c>
      <c r="J80" s="7" t="s">
        <v>217</v>
      </c>
      <c r="K80" s="7" t="s">
        <v>2606</v>
      </c>
      <c r="L80" s="7" t="s">
        <v>2607</v>
      </c>
      <c r="M80" s="5">
        <v>0</v>
      </c>
      <c r="N80" s="7"/>
      <c r="O80" s="5">
        <v>0</v>
      </c>
      <c r="P80" s="37">
        <v>0</v>
      </c>
      <c r="Q80" s="37">
        <v>0</v>
      </c>
      <c r="R80" s="37">
        <v>0</v>
      </c>
    </row>
    <row r="81" spans="1:18" x14ac:dyDescent="0.25">
      <c r="A81" s="5">
        <v>10</v>
      </c>
      <c r="B81" s="7" t="s">
        <v>2608</v>
      </c>
      <c r="C81" s="9">
        <v>0</v>
      </c>
      <c r="D81" s="9">
        <v>0</v>
      </c>
      <c r="E81" s="9">
        <v>-1700.7300000002142</v>
      </c>
      <c r="F81" s="9">
        <v>0</v>
      </c>
      <c r="G81" s="20">
        <v>-1700.7300000002142</v>
      </c>
      <c r="H81" s="20">
        <v>-1700.7300000002142</v>
      </c>
      <c r="I81" s="14">
        <v>1</v>
      </c>
      <c r="J81" s="7" t="s">
        <v>217</v>
      </c>
      <c r="K81" s="7" t="s">
        <v>2609</v>
      </c>
      <c r="L81" s="7" t="s">
        <v>791</v>
      </c>
      <c r="M81" s="5">
        <v>0</v>
      </c>
      <c r="N81" s="7"/>
      <c r="O81" s="5">
        <v>0</v>
      </c>
      <c r="P81" s="37">
        <v>0</v>
      </c>
      <c r="Q81" s="37">
        <v>0</v>
      </c>
      <c r="R81" s="37">
        <v>0</v>
      </c>
    </row>
    <row r="82" spans="1:18" x14ac:dyDescent="0.25">
      <c r="A82" s="5">
        <v>10</v>
      </c>
      <c r="B82" s="7" t="s">
        <v>2610</v>
      </c>
      <c r="C82" s="9">
        <v>0</v>
      </c>
      <c r="D82" s="9">
        <v>0</v>
      </c>
      <c r="E82" s="9">
        <v>-2242541383.6739998</v>
      </c>
      <c r="F82" s="9">
        <v>0</v>
      </c>
      <c r="G82" s="20">
        <v>-2242541383.6739998</v>
      </c>
      <c r="H82" s="20">
        <v>0</v>
      </c>
      <c r="I82" s="14">
        <v>0</v>
      </c>
      <c r="J82" s="7" t="s">
        <v>217</v>
      </c>
      <c r="K82" s="7" t="s">
        <v>737</v>
      </c>
      <c r="L82" s="7" t="s">
        <v>2611</v>
      </c>
      <c r="M82" s="5">
        <v>0</v>
      </c>
      <c r="N82" s="7"/>
      <c r="O82" s="5">
        <v>0</v>
      </c>
      <c r="P82" s="37">
        <v>0</v>
      </c>
      <c r="Q82" s="37">
        <v>0</v>
      </c>
      <c r="R82" s="37">
        <v>0</v>
      </c>
    </row>
    <row r="83" spans="1:18" x14ac:dyDescent="0.25">
      <c r="A83" s="5">
        <v>10</v>
      </c>
      <c r="B83" s="7" t="s">
        <v>2612</v>
      </c>
      <c r="C83" s="9">
        <v>0</v>
      </c>
      <c r="D83" s="9">
        <v>0</v>
      </c>
      <c r="E83" s="9">
        <v>-13333171.034000002</v>
      </c>
      <c r="F83" s="9">
        <v>0</v>
      </c>
      <c r="G83" s="20">
        <v>-13333171.034000002</v>
      </c>
      <c r="H83" s="20">
        <v>0</v>
      </c>
      <c r="I83" s="14">
        <v>0</v>
      </c>
      <c r="J83" s="7" t="s">
        <v>217</v>
      </c>
      <c r="K83" s="7" t="s">
        <v>2613</v>
      </c>
      <c r="L83" s="7" t="s">
        <v>2611</v>
      </c>
      <c r="M83" s="5">
        <v>0</v>
      </c>
      <c r="N83" s="7"/>
      <c r="O83" s="5">
        <v>0</v>
      </c>
      <c r="P83" s="37">
        <v>0</v>
      </c>
      <c r="Q83" s="37">
        <v>0</v>
      </c>
      <c r="R83" s="37">
        <v>0</v>
      </c>
    </row>
    <row r="84" spans="1:18" x14ac:dyDescent="0.25">
      <c r="A84" s="5">
        <v>10</v>
      </c>
      <c r="B84" s="7" t="s">
        <v>2614</v>
      </c>
      <c r="C84" s="9">
        <v>0</v>
      </c>
      <c r="D84" s="9">
        <v>0</v>
      </c>
      <c r="E84" s="9">
        <v>-69192517.394000009</v>
      </c>
      <c r="F84" s="9">
        <v>0</v>
      </c>
      <c r="G84" s="20">
        <v>-69192517.394000009</v>
      </c>
      <c r="H84" s="20">
        <v>0</v>
      </c>
      <c r="I84" s="14">
        <v>0</v>
      </c>
      <c r="J84" s="7" t="s">
        <v>217</v>
      </c>
      <c r="K84" s="7" t="s">
        <v>739</v>
      </c>
      <c r="L84" s="7" t="s">
        <v>2611</v>
      </c>
      <c r="M84" s="5">
        <v>0</v>
      </c>
      <c r="N84" s="7"/>
      <c r="O84" s="5">
        <v>0</v>
      </c>
      <c r="P84" s="37">
        <v>0</v>
      </c>
      <c r="Q84" s="37">
        <v>0</v>
      </c>
      <c r="R84" s="37">
        <v>0</v>
      </c>
    </row>
    <row r="85" spans="1:18" x14ac:dyDescent="0.25">
      <c r="A85" s="5">
        <v>10</v>
      </c>
      <c r="B85" s="7" t="s">
        <v>2615</v>
      </c>
      <c r="C85" s="9">
        <v>0</v>
      </c>
      <c r="D85" s="9">
        <v>0</v>
      </c>
      <c r="E85" s="9">
        <v>-3220357324.4310002</v>
      </c>
      <c r="F85" s="9">
        <v>0</v>
      </c>
      <c r="G85" s="20">
        <v>-3220357324.4310002</v>
      </c>
      <c r="H85" s="20">
        <v>0</v>
      </c>
      <c r="I85" s="14">
        <v>0</v>
      </c>
      <c r="J85" s="7" t="s">
        <v>217</v>
      </c>
      <c r="K85" s="7" t="s">
        <v>731</v>
      </c>
      <c r="L85" s="7" t="s">
        <v>2611</v>
      </c>
      <c r="M85" s="5">
        <v>0</v>
      </c>
      <c r="N85" s="7"/>
      <c r="O85" s="5">
        <v>0</v>
      </c>
      <c r="P85" s="37">
        <v>0</v>
      </c>
      <c r="Q85" s="37">
        <v>0</v>
      </c>
      <c r="R85" s="37">
        <v>0</v>
      </c>
    </row>
    <row r="86" spans="1:18" x14ac:dyDescent="0.25">
      <c r="A86" s="5">
        <v>10</v>
      </c>
      <c r="B86" s="7" t="s">
        <v>2616</v>
      </c>
      <c r="C86" s="9">
        <v>0</v>
      </c>
      <c r="D86" s="9">
        <v>0</v>
      </c>
      <c r="E86" s="9">
        <v>-888353440</v>
      </c>
      <c r="F86" s="9">
        <v>0</v>
      </c>
      <c r="G86" s="20">
        <v>-888353440</v>
      </c>
      <c r="H86" s="20">
        <v>0</v>
      </c>
      <c r="I86" s="14">
        <v>0</v>
      </c>
      <c r="J86" s="7" t="s">
        <v>217</v>
      </c>
      <c r="K86" s="7" t="s">
        <v>733</v>
      </c>
      <c r="L86" s="7" t="s">
        <v>2611</v>
      </c>
      <c r="M86" s="5">
        <v>0</v>
      </c>
      <c r="N86" s="7"/>
      <c r="O86" s="5">
        <v>0</v>
      </c>
      <c r="P86" s="37">
        <v>0</v>
      </c>
      <c r="Q86" s="37">
        <v>0</v>
      </c>
      <c r="R86" s="37">
        <v>0</v>
      </c>
    </row>
    <row r="87" spans="1:18" x14ac:dyDescent="0.25">
      <c r="A87" s="5">
        <v>10</v>
      </c>
      <c r="B87" s="7" t="s">
        <v>2617</v>
      </c>
      <c r="C87" s="9">
        <v>0</v>
      </c>
      <c r="D87" s="9">
        <v>0</v>
      </c>
      <c r="E87" s="9">
        <v>-10504410290.513016</v>
      </c>
      <c r="F87" s="9">
        <v>0</v>
      </c>
      <c r="G87" s="20">
        <v>-10504410290.513016</v>
      </c>
      <c r="H87" s="20">
        <v>0</v>
      </c>
      <c r="I87" s="14">
        <v>0</v>
      </c>
      <c r="J87" s="7" t="s">
        <v>217</v>
      </c>
      <c r="K87" s="7" t="s">
        <v>728</v>
      </c>
      <c r="L87" s="7" t="s">
        <v>2611</v>
      </c>
      <c r="M87" s="5">
        <v>0</v>
      </c>
      <c r="N87" s="7"/>
      <c r="O87" s="5">
        <v>0</v>
      </c>
      <c r="P87" s="37">
        <v>0</v>
      </c>
      <c r="Q87" s="37">
        <v>0</v>
      </c>
      <c r="R87" s="37">
        <v>0</v>
      </c>
    </row>
    <row r="88" spans="1:18" x14ac:dyDescent="0.25">
      <c r="A88" s="5">
        <v>10</v>
      </c>
      <c r="B88" s="7" t="s">
        <v>2618</v>
      </c>
      <c r="C88" s="9">
        <v>0</v>
      </c>
      <c r="D88" s="9">
        <v>0</v>
      </c>
      <c r="E88" s="9">
        <v>2042741353.0220013</v>
      </c>
      <c r="F88" s="9">
        <v>0</v>
      </c>
      <c r="G88" s="20">
        <v>2042741353.0220013</v>
      </c>
      <c r="H88" s="20">
        <v>0</v>
      </c>
      <c r="I88" s="14">
        <v>0</v>
      </c>
      <c r="J88" s="7" t="s">
        <v>217</v>
      </c>
      <c r="K88" s="7" t="s">
        <v>2619</v>
      </c>
      <c r="L88" s="7" t="s">
        <v>2611</v>
      </c>
      <c r="M88" s="5">
        <v>0</v>
      </c>
      <c r="N88" s="7"/>
      <c r="O88" s="5">
        <v>0</v>
      </c>
      <c r="P88" s="37">
        <v>0</v>
      </c>
      <c r="Q88" s="37">
        <v>0</v>
      </c>
      <c r="R88" s="37">
        <v>0</v>
      </c>
    </row>
    <row r="89" spans="1:18" x14ac:dyDescent="0.25">
      <c r="A89" s="5">
        <v>10</v>
      </c>
      <c r="B89" s="7" t="s">
        <v>2620</v>
      </c>
      <c r="C89" s="9">
        <v>0</v>
      </c>
      <c r="D89" s="9">
        <v>0</v>
      </c>
      <c r="E89" s="9">
        <v>1892.2839999999999</v>
      </c>
      <c r="F89" s="9">
        <v>0</v>
      </c>
      <c r="G89" s="20">
        <v>1892.2839999999999</v>
      </c>
      <c r="H89" s="20">
        <v>0</v>
      </c>
      <c r="I89" s="14">
        <v>0</v>
      </c>
      <c r="J89" s="7" t="s">
        <v>217</v>
      </c>
      <c r="K89" s="7" t="s">
        <v>2621</v>
      </c>
      <c r="L89" s="7" t="s">
        <v>2611</v>
      </c>
      <c r="M89" s="5">
        <v>0</v>
      </c>
      <c r="N89" s="7"/>
      <c r="O89" s="5">
        <v>0</v>
      </c>
      <c r="P89" s="37">
        <v>0</v>
      </c>
      <c r="Q89" s="37">
        <v>0</v>
      </c>
      <c r="R89" s="37">
        <v>0</v>
      </c>
    </row>
    <row r="90" spans="1:18" x14ac:dyDescent="0.25">
      <c r="A90" s="5">
        <v>10</v>
      </c>
      <c r="B90" s="7" t="s">
        <v>2622</v>
      </c>
      <c r="C90" s="9">
        <v>0</v>
      </c>
      <c r="D90" s="9">
        <v>0</v>
      </c>
      <c r="E90" s="9">
        <v>42989400.267000131</v>
      </c>
      <c r="F90" s="9">
        <v>0</v>
      </c>
      <c r="G90" s="20">
        <v>42989400.267000131</v>
      </c>
      <c r="H90" s="20">
        <v>0</v>
      </c>
      <c r="I90" s="14">
        <v>0</v>
      </c>
      <c r="J90" s="7" t="s">
        <v>217</v>
      </c>
      <c r="K90" s="7" t="s">
        <v>2623</v>
      </c>
      <c r="L90" s="7" t="s">
        <v>2611</v>
      </c>
      <c r="M90" s="5">
        <v>0</v>
      </c>
      <c r="N90" s="7"/>
      <c r="O90" s="5">
        <v>0</v>
      </c>
      <c r="P90" s="37">
        <v>0</v>
      </c>
      <c r="Q90" s="37">
        <v>0</v>
      </c>
      <c r="R90" s="37">
        <v>0</v>
      </c>
    </row>
    <row r="91" spans="1:18" x14ac:dyDescent="0.25">
      <c r="A91" s="5">
        <v>10</v>
      </c>
      <c r="B91" s="7" t="s">
        <v>2624</v>
      </c>
      <c r="C91" s="9">
        <v>0</v>
      </c>
      <c r="D91" s="9">
        <v>0</v>
      </c>
      <c r="E91" s="9">
        <v>3138459948.6439929</v>
      </c>
      <c r="F91" s="9">
        <v>0</v>
      </c>
      <c r="G91" s="20">
        <v>3138459948.6439929</v>
      </c>
      <c r="H91" s="20">
        <v>0</v>
      </c>
      <c r="I91" s="14">
        <v>0</v>
      </c>
      <c r="J91" s="7" t="s">
        <v>217</v>
      </c>
      <c r="K91" s="7" t="s">
        <v>2625</v>
      </c>
      <c r="L91" s="7" t="s">
        <v>2611</v>
      </c>
      <c r="M91" s="5">
        <v>0</v>
      </c>
      <c r="N91" s="7"/>
      <c r="O91" s="5">
        <v>0</v>
      </c>
      <c r="P91" s="37">
        <v>0</v>
      </c>
      <c r="Q91" s="37">
        <v>0</v>
      </c>
      <c r="R91" s="37">
        <v>0</v>
      </c>
    </row>
    <row r="92" spans="1:18" x14ac:dyDescent="0.25">
      <c r="A92" s="5">
        <v>10</v>
      </c>
      <c r="B92" s="7" t="s">
        <v>2626</v>
      </c>
      <c r="C92" s="9">
        <v>0</v>
      </c>
      <c r="D92" s="9">
        <v>0</v>
      </c>
      <c r="E92" s="9">
        <v>1667701671.9019451</v>
      </c>
      <c r="F92" s="9">
        <v>0</v>
      </c>
      <c r="G92" s="20">
        <v>1667701671.9019451</v>
      </c>
      <c r="H92" s="20">
        <v>0</v>
      </c>
      <c r="I92" s="14">
        <v>0</v>
      </c>
      <c r="J92" s="7" t="s">
        <v>217</v>
      </c>
      <c r="K92" s="7" t="s">
        <v>2627</v>
      </c>
      <c r="L92" s="7" t="s">
        <v>2611</v>
      </c>
      <c r="M92" s="5">
        <v>0</v>
      </c>
      <c r="N92" s="7"/>
      <c r="O92" s="5">
        <v>0</v>
      </c>
      <c r="P92" s="37">
        <v>0</v>
      </c>
      <c r="Q92" s="37">
        <v>0</v>
      </c>
      <c r="R92" s="37">
        <v>0</v>
      </c>
    </row>
    <row r="93" spans="1:18" x14ac:dyDescent="0.25">
      <c r="A93" s="5">
        <v>10</v>
      </c>
      <c r="B93" s="7" t="s">
        <v>2628</v>
      </c>
      <c r="C93" s="9">
        <v>0</v>
      </c>
      <c r="D93" s="9">
        <v>0</v>
      </c>
      <c r="E93" s="9">
        <v>8822026241.1662178</v>
      </c>
      <c r="F93" s="9">
        <v>0</v>
      </c>
      <c r="G93" s="20">
        <v>8822026241.1662178</v>
      </c>
      <c r="H93" s="20">
        <v>0</v>
      </c>
      <c r="I93" s="14">
        <v>0</v>
      </c>
      <c r="J93" s="7" t="s">
        <v>217</v>
      </c>
      <c r="K93" s="7" t="s">
        <v>767</v>
      </c>
      <c r="L93" s="7" t="s">
        <v>2611</v>
      </c>
      <c r="M93" s="5">
        <v>0</v>
      </c>
      <c r="N93" s="7"/>
      <c r="O93" s="5">
        <v>0</v>
      </c>
      <c r="P93" s="37">
        <v>0</v>
      </c>
      <c r="Q93" s="37">
        <v>0</v>
      </c>
      <c r="R93" s="37">
        <v>0</v>
      </c>
    </row>
    <row r="94" spans="1:18" x14ac:dyDescent="0.25">
      <c r="A94" s="5">
        <v>10</v>
      </c>
      <c r="B94" s="7" t="s">
        <v>2629</v>
      </c>
      <c r="C94" s="9">
        <v>0</v>
      </c>
      <c r="D94" s="9">
        <v>0</v>
      </c>
      <c r="E94" s="9">
        <v>210646970.94600001</v>
      </c>
      <c r="F94" s="9">
        <v>0</v>
      </c>
      <c r="G94" s="20">
        <v>210646970.94600001</v>
      </c>
      <c r="H94" s="20">
        <v>0</v>
      </c>
      <c r="I94" s="14">
        <v>0</v>
      </c>
      <c r="J94" s="7" t="s">
        <v>217</v>
      </c>
      <c r="K94" s="7" t="s">
        <v>2630</v>
      </c>
      <c r="L94" s="7" t="s">
        <v>2611</v>
      </c>
      <c r="M94" s="5">
        <v>0</v>
      </c>
      <c r="N94" s="7"/>
      <c r="O94" s="5">
        <v>0</v>
      </c>
      <c r="P94" s="37">
        <v>0</v>
      </c>
      <c r="Q94" s="37">
        <v>0</v>
      </c>
      <c r="R94" s="37">
        <v>0</v>
      </c>
    </row>
    <row r="95" spans="1:18" x14ac:dyDescent="0.25">
      <c r="A95" s="5">
        <v>10</v>
      </c>
      <c r="B95" s="7" t="s">
        <v>2631</v>
      </c>
      <c r="C95" s="9">
        <v>0</v>
      </c>
      <c r="D95" s="9">
        <v>0</v>
      </c>
      <c r="E95" s="9">
        <v>71754455.416000009</v>
      </c>
      <c r="F95" s="9">
        <v>0</v>
      </c>
      <c r="G95" s="20">
        <v>71754455.416000009</v>
      </c>
      <c r="H95" s="20">
        <v>0</v>
      </c>
      <c r="I95" s="14">
        <v>0</v>
      </c>
      <c r="J95" s="7" t="s">
        <v>217</v>
      </c>
      <c r="K95" s="7" t="s">
        <v>2632</v>
      </c>
      <c r="L95" s="7" t="s">
        <v>2611</v>
      </c>
      <c r="M95" s="5">
        <v>0</v>
      </c>
      <c r="N95" s="7"/>
      <c r="O95" s="5">
        <v>0</v>
      </c>
      <c r="P95" s="37">
        <v>0</v>
      </c>
      <c r="Q95" s="37">
        <v>0</v>
      </c>
      <c r="R95" s="37">
        <v>0</v>
      </c>
    </row>
    <row r="96" spans="1:18" x14ac:dyDescent="0.25">
      <c r="A96" s="5">
        <v>10</v>
      </c>
      <c r="B96" s="7" t="s">
        <v>2633</v>
      </c>
      <c r="C96" s="9">
        <v>0</v>
      </c>
      <c r="D96" s="9">
        <v>0</v>
      </c>
      <c r="E96" s="9">
        <v>9450.0560000000005</v>
      </c>
      <c r="F96" s="9">
        <v>0</v>
      </c>
      <c r="G96" s="20">
        <v>9450.0560000000005</v>
      </c>
      <c r="H96" s="20">
        <v>0</v>
      </c>
      <c r="I96" s="14">
        <v>0</v>
      </c>
      <c r="J96" s="7" t="s">
        <v>217</v>
      </c>
      <c r="K96" s="7" t="s">
        <v>2634</v>
      </c>
      <c r="L96" s="7" t="s">
        <v>2611</v>
      </c>
      <c r="M96" s="5">
        <v>0</v>
      </c>
      <c r="N96" s="7"/>
      <c r="O96" s="5">
        <v>0</v>
      </c>
      <c r="P96" s="37">
        <v>0</v>
      </c>
      <c r="Q96" s="37">
        <v>0</v>
      </c>
      <c r="R96" s="37">
        <v>0</v>
      </c>
    </row>
    <row r="97" spans="1:18" x14ac:dyDescent="0.25">
      <c r="A97" s="5">
        <v>10</v>
      </c>
      <c r="B97" s="7" t="s">
        <v>2635</v>
      </c>
      <c r="C97" s="9">
        <v>0</v>
      </c>
      <c r="D97" s="9">
        <v>0</v>
      </c>
      <c r="E97" s="9">
        <v>2168595.2029999997</v>
      </c>
      <c r="F97" s="9">
        <v>0</v>
      </c>
      <c r="G97" s="20">
        <v>2168595.2029999997</v>
      </c>
      <c r="H97" s="20">
        <v>0</v>
      </c>
      <c r="I97" s="14">
        <v>0</v>
      </c>
      <c r="J97" s="7" t="s">
        <v>217</v>
      </c>
      <c r="K97" s="7" t="s">
        <v>2636</v>
      </c>
      <c r="L97" s="7" t="s">
        <v>2611</v>
      </c>
      <c r="M97" s="5">
        <v>0</v>
      </c>
      <c r="N97" s="7"/>
      <c r="O97" s="5">
        <v>0</v>
      </c>
      <c r="P97" s="37">
        <v>0</v>
      </c>
      <c r="Q97" s="37">
        <v>0</v>
      </c>
      <c r="R97" s="37">
        <v>0</v>
      </c>
    </row>
    <row r="98" spans="1:18" x14ac:dyDescent="0.25">
      <c r="A98" s="5">
        <v>10</v>
      </c>
      <c r="B98" s="7" t="s">
        <v>2637</v>
      </c>
      <c r="C98" s="9">
        <v>0</v>
      </c>
      <c r="D98" s="9">
        <v>0</v>
      </c>
      <c r="E98" s="9">
        <v>15373934.169999998</v>
      </c>
      <c r="F98" s="9">
        <v>0</v>
      </c>
      <c r="G98" s="20">
        <v>15373934.169999998</v>
      </c>
      <c r="H98" s="20">
        <v>0</v>
      </c>
      <c r="I98" s="14">
        <v>0</v>
      </c>
      <c r="J98" s="7" t="s">
        <v>217</v>
      </c>
      <c r="K98" s="7" t="s">
        <v>2638</v>
      </c>
      <c r="L98" s="7" t="s">
        <v>2611</v>
      </c>
      <c r="M98" s="5">
        <v>0</v>
      </c>
      <c r="N98" s="7"/>
      <c r="O98" s="5">
        <v>0</v>
      </c>
      <c r="P98" s="37">
        <v>0</v>
      </c>
      <c r="Q98" s="37">
        <v>0</v>
      </c>
      <c r="R98" s="37">
        <v>0</v>
      </c>
    </row>
    <row r="99" spans="1:18" x14ac:dyDescent="0.25">
      <c r="A99" s="5">
        <v>10</v>
      </c>
      <c r="B99" s="7" t="s">
        <v>2639</v>
      </c>
      <c r="C99" s="9">
        <v>0</v>
      </c>
      <c r="D99" s="9">
        <v>0</v>
      </c>
      <c r="E99" s="9">
        <v>41165674.461999997</v>
      </c>
      <c r="F99" s="9">
        <v>0</v>
      </c>
      <c r="G99" s="20">
        <v>41165674.461999997</v>
      </c>
      <c r="H99" s="20">
        <v>0</v>
      </c>
      <c r="I99" s="14">
        <v>0</v>
      </c>
      <c r="J99" s="7" t="s">
        <v>217</v>
      </c>
      <c r="K99" s="7" t="s">
        <v>2640</v>
      </c>
      <c r="L99" s="7" t="s">
        <v>2611</v>
      </c>
      <c r="M99" s="5">
        <v>0</v>
      </c>
      <c r="N99" s="7"/>
      <c r="O99" s="5">
        <v>0</v>
      </c>
      <c r="P99" s="37">
        <v>0</v>
      </c>
      <c r="Q99" s="37">
        <v>0</v>
      </c>
      <c r="R99" s="37">
        <v>0</v>
      </c>
    </row>
    <row r="100" spans="1:18" x14ac:dyDescent="0.25">
      <c r="A100" s="5">
        <v>10</v>
      </c>
      <c r="B100" s="7" t="s">
        <v>2641</v>
      </c>
      <c r="C100" s="9">
        <v>0</v>
      </c>
      <c r="D100" s="9">
        <v>0</v>
      </c>
      <c r="E100" s="9">
        <v>514962685.07899994</v>
      </c>
      <c r="F100" s="9">
        <v>0</v>
      </c>
      <c r="G100" s="20">
        <v>514962685.07899994</v>
      </c>
      <c r="H100" s="20">
        <v>0</v>
      </c>
      <c r="I100" s="14">
        <v>0</v>
      </c>
      <c r="J100" s="7" t="s">
        <v>217</v>
      </c>
      <c r="K100" s="7" t="s">
        <v>2642</v>
      </c>
      <c r="L100" s="7" t="s">
        <v>2611</v>
      </c>
      <c r="M100" s="5">
        <v>0</v>
      </c>
      <c r="N100" s="7"/>
      <c r="O100" s="5">
        <v>0</v>
      </c>
      <c r="P100" s="37">
        <v>0</v>
      </c>
      <c r="Q100" s="37">
        <v>0</v>
      </c>
      <c r="R100" s="37">
        <v>0</v>
      </c>
    </row>
    <row r="101" spans="1:18" x14ac:dyDescent="0.25">
      <c r="A101" s="5">
        <v>10</v>
      </c>
      <c r="B101" s="7" t="s">
        <v>2643</v>
      </c>
      <c r="C101" s="9">
        <v>0</v>
      </c>
      <c r="D101" s="9">
        <v>0</v>
      </c>
      <c r="E101" s="9">
        <v>19725086.613999993</v>
      </c>
      <c r="F101" s="9">
        <v>0</v>
      </c>
      <c r="G101" s="20">
        <v>19725086.613999993</v>
      </c>
      <c r="H101" s="20">
        <v>0</v>
      </c>
      <c r="I101" s="14">
        <v>0</v>
      </c>
      <c r="J101" s="7" t="s">
        <v>217</v>
      </c>
      <c r="K101" s="7" t="s">
        <v>2644</v>
      </c>
      <c r="L101" s="7" t="s">
        <v>2611</v>
      </c>
      <c r="M101" s="5">
        <v>0</v>
      </c>
      <c r="N101" s="7"/>
      <c r="O101" s="5">
        <v>0</v>
      </c>
      <c r="P101" s="37">
        <v>0</v>
      </c>
      <c r="Q101" s="37">
        <v>0</v>
      </c>
      <c r="R101" s="37">
        <v>0</v>
      </c>
    </row>
    <row r="102" spans="1:18" x14ac:dyDescent="0.25">
      <c r="A102" s="5">
        <v>10</v>
      </c>
      <c r="B102" s="7" t="s">
        <v>2645</v>
      </c>
      <c r="C102" s="9">
        <v>0</v>
      </c>
      <c r="D102" s="9">
        <v>0</v>
      </c>
      <c r="E102" s="9">
        <v>1749227.176</v>
      </c>
      <c r="F102" s="9">
        <v>0</v>
      </c>
      <c r="G102" s="20">
        <v>1749227.176</v>
      </c>
      <c r="H102" s="20">
        <v>0</v>
      </c>
      <c r="I102" s="14">
        <v>0</v>
      </c>
      <c r="J102" s="7" t="s">
        <v>217</v>
      </c>
      <c r="K102" s="7" t="s">
        <v>2646</v>
      </c>
      <c r="L102" s="7" t="s">
        <v>2611</v>
      </c>
      <c r="M102" s="5">
        <v>0</v>
      </c>
      <c r="N102" s="7"/>
      <c r="O102" s="5">
        <v>0</v>
      </c>
      <c r="P102" s="37">
        <v>0</v>
      </c>
      <c r="Q102" s="37">
        <v>0</v>
      </c>
      <c r="R102" s="37">
        <v>0</v>
      </c>
    </row>
    <row r="103" spans="1:18" x14ac:dyDescent="0.25">
      <c r="A103" s="5">
        <v>10</v>
      </c>
      <c r="B103" s="7" t="s">
        <v>2647</v>
      </c>
      <c r="C103" s="9">
        <v>0</v>
      </c>
      <c r="D103" s="9">
        <v>0</v>
      </c>
      <c r="E103" s="9">
        <v>-140436937.28100002</v>
      </c>
      <c r="F103" s="9">
        <v>0</v>
      </c>
      <c r="G103" s="20">
        <v>-140436937.28100002</v>
      </c>
      <c r="H103" s="20">
        <v>0</v>
      </c>
      <c r="I103" s="14">
        <v>0</v>
      </c>
      <c r="J103" s="7" t="s">
        <v>217</v>
      </c>
      <c r="K103" s="7" t="s">
        <v>2648</v>
      </c>
      <c r="L103" s="7" t="s">
        <v>2611</v>
      </c>
      <c r="M103" s="5">
        <v>0</v>
      </c>
      <c r="N103" s="7"/>
      <c r="O103" s="5">
        <v>0</v>
      </c>
      <c r="P103" s="37">
        <v>0</v>
      </c>
      <c r="Q103" s="37">
        <v>0</v>
      </c>
      <c r="R103" s="37">
        <v>0</v>
      </c>
    </row>
    <row r="104" spans="1:18" x14ac:dyDescent="0.25">
      <c r="A104" s="5">
        <v>10</v>
      </c>
      <c r="B104" s="7" t="s">
        <v>2649</v>
      </c>
      <c r="C104" s="9">
        <v>0</v>
      </c>
      <c r="D104" s="9">
        <v>0</v>
      </c>
      <c r="E104" s="9">
        <v>-594303814.3549999</v>
      </c>
      <c r="F104" s="9">
        <v>0</v>
      </c>
      <c r="G104" s="20">
        <v>-594303814.3549999</v>
      </c>
      <c r="H104" s="20">
        <v>0</v>
      </c>
      <c r="I104" s="14">
        <v>0</v>
      </c>
      <c r="J104" s="7" t="s">
        <v>217</v>
      </c>
      <c r="K104" s="7" t="s">
        <v>2650</v>
      </c>
      <c r="L104" s="7" t="s">
        <v>2611</v>
      </c>
      <c r="M104" s="5">
        <v>0</v>
      </c>
      <c r="N104" s="7"/>
      <c r="O104" s="5">
        <v>0</v>
      </c>
      <c r="P104" s="37">
        <v>0</v>
      </c>
      <c r="Q104" s="37">
        <v>0</v>
      </c>
      <c r="R104" s="37">
        <v>0</v>
      </c>
    </row>
    <row r="105" spans="1:18" x14ac:dyDescent="0.25">
      <c r="A105" s="5">
        <v>10</v>
      </c>
      <c r="B105" s="7" t="s">
        <v>2651</v>
      </c>
      <c r="C105" s="9">
        <v>0</v>
      </c>
      <c r="D105" s="9">
        <v>0</v>
      </c>
      <c r="E105" s="9">
        <v>153187142.1680001</v>
      </c>
      <c r="F105" s="9">
        <v>0</v>
      </c>
      <c r="G105" s="20">
        <v>153187142.1680001</v>
      </c>
      <c r="H105" s="20">
        <v>0</v>
      </c>
      <c r="I105" s="14">
        <v>0</v>
      </c>
      <c r="J105" s="7" t="s">
        <v>217</v>
      </c>
      <c r="K105" s="7" t="s">
        <v>2652</v>
      </c>
      <c r="L105" s="7" t="s">
        <v>2611</v>
      </c>
      <c r="M105" s="5">
        <v>0</v>
      </c>
      <c r="N105" s="7"/>
      <c r="O105" s="5">
        <v>0</v>
      </c>
      <c r="P105" s="37">
        <v>0</v>
      </c>
      <c r="Q105" s="37">
        <v>0</v>
      </c>
      <c r="R105" s="37">
        <v>0</v>
      </c>
    </row>
    <row r="106" spans="1:18" x14ac:dyDescent="0.25">
      <c r="A106" s="5">
        <v>10</v>
      </c>
      <c r="B106" s="7" t="s">
        <v>2653</v>
      </c>
      <c r="C106" s="9">
        <v>0</v>
      </c>
      <c r="D106" s="9">
        <v>0</v>
      </c>
      <c r="E106" s="9">
        <v>18.438000000000002</v>
      </c>
      <c r="F106" s="9">
        <v>0</v>
      </c>
      <c r="G106" s="20">
        <v>18.438000000000002</v>
      </c>
      <c r="H106" s="20">
        <v>0</v>
      </c>
      <c r="I106" s="14">
        <v>0</v>
      </c>
      <c r="J106" s="7" t="s">
        <v>217</v>
      </c>
      <c r="K106" s="7" t="s">
        <v>2654</v>
      </c>
      <c r="L106" s="7" t="s">
        <v>2611</v>
      </c>
      <c r="M106" s="5">
        <v>0</v>
      </c>
      <c r="N106" s="7"/>
      <c r="O106" s="5">
        <v>0</v>
      </c>
      <c r="P106" s="37">
        <v>0</v>
      </c>
      <c r="Q106" s="37">
        <v>0</v>
      </c>
      <c r="R106" s="37">
        <v>0</v>
      </c>
    </row>
    <row r="107" spans="1:18" x14ac:dyDescent="0.25">
      <c r="A107" s="5">
        <v>10</v>
      </c>
      <c r="B107" s="7" t="s">
        <v>2655</v>
      </c>
      <c r="C107" s="9">
        <v>0</v>
      </c>
      <c r="D107" s="9">
        <v>0</v>
      </c>
      <c r="E107" s="9">
        <v>-9798861.7750000004</v>
      </c>
      <c r="F107" s="9">
        <v>0</v>
      </c>
      <c r="G107" s="20">
        <v>-9798861.7750000004</v>
      </c>
      <c r="H107" s="20">
        <v>0</v>
      </c>
      <c r="I107" s="14">
        <v>0</v>
      </c>
      <c r="J107" s="7" t="s">
        <v>217</v>
      </c>
      <c r="K107" s="7" t="s">
        <v>2656</v>
      </c>
      <c r="L107" s="7" t="s">
        <v>2611</v>
      </c>
      <c r="M107" s="5">
        <v>0</v>
      </c>
      <c r="N107" s="7"/>
      <c r="O107" s="5">
        <v>0</v>
      </c>
      <c r="P107" s="37">
        <v>0</v>
      </c>
      <c r="Q107" s="37">
        <v>0</v>
      </c>
      <c r="R107" s="37">
        <v>0</v>
      </c>
    </row>
    <row r="108" spans="1:18" x14ac:dyDescent="0.25">
      <c r="A108" s="5">
        <v>10</v>
      </c>
      <c r="B108" s="7" t="s">
        <v>2657</v>
      </c>
      <c r="C108" s="9">
        <v>0</v>
      </c>
      <c r="D108" s="9">
        <v>0</v>
      </c>
      <c r="E108" s="9">
        <v>11028159.836999997</v>
      </c>
      <c r="F108" s="9">
        <v>0</v>
      </c>
      <c r="G108" s="20">
        <v>11028159.836999997</v>
      </c>
      <c r="H108" s="20">
        <v>0</v>
      </c>
      <c r="I108" s="14">
        <v>0</v>
      </c>
      <c r="J108" s="7" t="s">
        <v>217</v>
      </c>
      <c r="K108" s="7" t="s">
        <v>2658</v>
      </c>
      <c r="L108" s="7" t="s">
        <v>2611</v>
      </c>
      <c r="M108" s="5">
        <v>0</v>
      </c>
      <c r="N108" s="7"/>
      <c r="O108" s="5">
        <v>0</v>
      </c>
      <c r="P108" s="37">
        <v>0</v>
      </c>
      <c r="Q108" s="37">
        <v>0</v>
      </c>
      <c r="R108" s="37">
        <v>0</v>
      </c>
    </row>
    <row r="109" spans="1:18" x14ac:dyDescent="0.25">
      <c r="A109" s="5">
        <v>10</v>
      </c>
      <c r="B109" s="7" t="s">
        <v>2659</v>
      </c>
      <c r="C109" s="9">
        <v>0</v>
      </c>
      <c r="D109" s="9">
        <v>0</v>
      </c>
      <c r="E109" s="9">
        <v>-1366088.2649999999</v>
      </c>
      <c r="F109" s="9">
        <v>0</v>
      </c>
      <c r="G109" s="20">
        <v>-1366088.2649999999</v>
      </c>
      <c r="H109" s="20">
        <v>0</v>
      </c>
      <c r="I109" s="14">
        <v>0</v>
      </c>
      <c r="J109" s="7" t="s">
        <v>217</v>
      </c>
      <c r="K109" s="7" t="s">
        <v>2660</v>
      </c>
      <c r="L109" s="7" t="s">
        <v>2611</v>
      </c>
      <c r="M109" s="5">
        <v>0</v>
      </c>
      <c r="N109" s="7"/>
      <c r="O109" s="5">
        <v>0</v>
      </c>
      <c r="P109" s="37">
        <v>0</v>
      </c>
      <c r="Q109" s="37">
        <v>0</v>
      </c>
      <c r="R109" s="37">
        <v>0</v>
      </c>
    </row>
    <row r="110" spans="1:18" x14ac:dyDescent="0.25">
      <c r="A110" s="5">
        <v>10</v>
      </c>
      <c r="B110" s="7" t="s">
        <v>2661</v>
      </c>
      <c r="C110" s="9">
        <v>0</v>
      </c>
      <c r="D110" s="9">
        <v>0</v>
      </c>
      <c r="E110" s="9">
        <v>-2385169.9699999974</v>
      </c>
      <c r="F110" s="9">
        <v>0</v>
      </c>
      <c r="G110" s="20">
        <v>-2385169.9699999974</v>
      </c>
      <c r="H110" s="20">
        <v>0</v>
      </c>
      <c r="I110" s="14">
        <v>0</v>
      </c>
      <c r="J110" s="7" t="s">
        <v>217</v>
      </c>
      <c r="K110" s="7" t="s">
        <v>2662</v>
      </c>
      <c r="L110" s="7" t="s">
        <v>2611</v>
      </c>
      <c r="M110" s="5">
        <v>0</v>
      </c>
      <c r="N110" s="7"/>
      <c r="O110" s="5">
        <v>0</v>
      </c>
      <c r="P110" s="37">
        <v>0</v>
      </c>
      <c r="Q110" s="37">
        <v>0</v>
      </c>
      <c r="R110" s="37">
        <v>0</v>
      </c>
    </row>
    <row r="111" spans="1:18" x14ac:dyDescent="0.25">
      <c r="A111" s="5">
        <v>10</v>
      </c>
      <c r="B111" s="7" t="s">
        <v>2663</v>
      </c>
      <c r="C111" s="9">
        <v>0</v>
      </c>
      <c r="D111" s="9">
        <v>0</v>
      </c>
      <c r="E111" s="9">
        <v>-411601061.11899996</v>
      </c>
      <c r="F111" s="9">
        <v>0</v>
      </c>
      <c r="G111" s="20">
        <v>-411601061.11899996</v>
      </c>
      <c r="H111" s="20">
        <v>0</v>
      </c>
      <c r="I111" s="14">
        <v>0</v>
      </c>
      <c r="J111" s="7" t="s">
        <v>217</v>
      </c>
      <c r="K111" s="7" t="s">
        <v>755</v>
      </c>
      <c r="L111" s="7" t="s">
        <v>2611</v>
      </c>
      <c r="M111" s="5">
        <v>0</v>
      </c>
      <c r="N111" s="7"/>
      <c r="O111" s="5">
        <v>0</v>
      </c>
      <c r="P111" s="37">
        <v>0</v>
      </c>
      <c r="Q111" s="37">
        <v>0</v>
      </c>
      <c r="R111" s="37">
        <v>0</v>
      </c>
    </row>
    <row r="112" spans="1:18" x14ac:dyDescent="0.25">
      <c r="A112" s="5">
        <v>10</v>
      </c>
      <c r="B112" s="7" t="s">
        <v>2664</v>
      </c>
      <c r="C112" s="9">
        <v>0</v>
      </c>
      <c r="D112" s="9">
        <v>0</v>
      </c>
      <c r="E112" s="9">
        <v>269798.03199999989</v>
      </c>
      <c r="F112" s="9">
        <v>0</v>
      </c>
      <c r="G112" s="20">
        <v>269798.03199999989</v>
      </c>
      <c r="H112" s="20">
        <v>0</v>
      </c>
      <c r="I112" s="14">
        <v>0</v>
      </c>
      <c r="J112" s="7" t="s">
        <v>217</v>
      </c>
      <c r="K112" s="7" t="s">
        <v>2665</v>
      </c>
      <c r="L112" s="7" t="s">
        <v>2611</v>
      </c>
      <c r="M112" s="5">
        <v>0</v>
      </c>
      <c r="N112" s="7"/>
      <c r="O112" s="5">
        <v>0</v>
      </c>
      <c r="P112" s="37">
        <v>0</v>
      </c>
      <c r="Q112" s="37">
        <v>0</v>
      </c>
      <c r="R112" s="37">
        <v>0</v>
      </c>
    </row>
    <row r="113" spans="1:18" x14ac:dyDescent="0.25">
      <c r="A113" s="5">
        <v>10</v>
      </c>
      <c r="B113" s="7" t="s">
        <v>2666</v>
      </c>
      <c r="C113" s="9">
        <v>0</v>
      </c>
      <c r="D113" s="9">
        <v>0</v>
      </c>
      <c r="E113" s="9">
        <v>7174250.3799999999</v>
      </c>
      <c r="F113" s="9">
        <v>0</v>
      </c>
      <c r="G113" s="20">
        <v>7174250.3799999999</v>
      </c>
      <c r="H113" s="20">
        <v>0</v>
      </c>
      <c r="I113" s="14">
        <v>0</v>
      </c>
      <c r="J113" s="7" t="s">
        <v>217</v>
      </c>
      <c r="K113" s="7" t="s">
        <v>753</v>
      </c>
      <c r="L113" s="7" t="s">
        <v>2611</v>
      </c>
      <c r="M113" s="5">
        <v>0</v>
      </c>
      <c r="N113" s="7"/>
      <c r="O113" s="5">
        <v>0</v>
      </c>
      <c r="P113" s="37">
        <v>0</v>
      </c>
      <c r="Q113" s="37">
        <v>0</v>
      </c>
      <c r="R113" s="37">
        <v>0</v>
      </c>
    </row>
    <row r="114" spans="1:18" x14ac:dyDescent="0.25">
      <c r="A114" s="5">
        <v>10</v>
      </c>
      <c r="B114" s="7" t="s">
        <v>2667</v>
      </c>
      <c r="C114" s="9">
        <v>0</v>
      </c>
      <c r="D114" s="9">
        <v>0</v>
      </c>
      <c r="E114" s="9">
        <v>49529678.466999993</v>
      </c>
      <c r="F114" s="9">
        <v>0</v>
      </c>
      <c r="G114" s="20">
        <v>49529678.466999993</v>
      </c>
      <c r="H114" s="20">
        <v>0</v>
      </c>
      <c r="I114" s="14">
        <v>0</v>
      </c>
      <c r="J114" s="7" t="s">
        <v>217</v>
      </c>
      <c r="K114" s="7" t="s">
        <v>741</v>
      </c>
      <c r="L114" s="7" t="s">
        <v>2611</v>
      </c>
      <c r="M114" s="5">
        <v>0</v>
      </c>
      <c r="N114" s="7"/>
      <c r="O114" s="5">
        <v>0</v>
      </c>
      <c r="P114" s="37">
        <v>0</v>
      </c>
      <c r="Q114" s="37">
        <v>0</v>
      </c>
      <c r="R114" s="37">
        <v>0</v>
      </c>
    </row>
    <row r="115" spans="1:18" x14ac:dyDescent="0.25">
      <c r="A115" s="5">
        <v>10</v>
      </c>
      <c r="B115" s="7" t="s">
        <v>2668</v>
      </c>
      <c r="C115" s="9">
        <v>0</v>
      </c>
      <c r="D115" s="9">
        <v>0</v>
      </c>
      <c r="E115" s="9">
        <v>20460070.329</v>
      </c>
      <c r="F115" s="9">
        <v>0</v>
      </c>
      <c r="G115" s="20">
        <v>20460070.329</v>
      </c>
      <c r="H115" s="20">
        <v>0</v>
      </c>
      <c r="I115" s="14">
        <v>0</v>
      </c>
      <c r="J115" s="7" t="s">
        <v>217</v>
      </c>
      <c r="K115" s="7" t="s">
        <v>745</v>
      </c>
      <c r="L115" s="7" t="s">
        <v>2611</v>
      </c>
      <c r="M115" s="5">
        <v>0</v>
      </c>
      <c r="N115" s="7"/>
      <c r="O115" s="5">
        <v>0</v>
      </c>
      <c r="P115" s="37">
        <v>0</v>
      </c>
      <c r="Q115" s="37">
        <v>0</v>
      </c>
      <c r="R115" s="37">
        <v>0</v>
      </c>
    </row>
    <row r="116" spans="1:18" x14ac:dyDescent="0.25">
      <c r="A116" s="5">
        <v>10</v>
      </c>
      <c r="B116" s="7" t="s">
        <v>2669</v>
      </c>
      <c r="C116" s="9">
        <v>0</v>
      </c>
      <c r="D116" s="9">
        <v>0</v>
      </c>
      <c r="E116" s="9">
        <v>1454429895.1269999</v>
      </c>
      <c r="F116" s="9">
        <v>0</v>
      </c>
      <c r="G116" s="20">
        <v>1454429895.1269999</v>
      </c>
      <c r="H116" s="20">
        <v>0</v>
      </c>
      <c r="I116" s="14">
        <v>0</v>
      </c>
      <c r="J116" s="7" t="s">
        <v>217</v>
      </c>
      <c r="K116" s="7" t="s">
        <v>735</v>
      </c>
      <c r="L116" s="7" t="s">
        <v>2611</v>
      </c>
      <c r="M116" s="5">
        <v>0</v>
      </c>
      <c r="N116" s="7"/>
      <c r="O116" s="5">
        <v>0</v>
      </c>
      <c r="P116" s="37">
        <v>0</v>
      </c>
      <c r="Q116" s="37">
        <v>0</v>
      </c>
      <c r="R116" s="37">
        <v>0</v>
      </c>
    </row>
    <row r="117" spans="1:18" x14ac:dyDescent="0.25">
      <c r="A117" s="5">
        <v>10</v>
      </c>
      <c r="B117" s="7" t="s">
        <v>2670</v>
      </c>
      <c r="C117" s="9">
        <v>0</v>
      </c>
      <c r="D117" s="9">
        <v>0</v>
      </c>
      <c r="E117" s="9">
        <v>-14.293999999999999</v>
      </c>
      <c r="F117" s="9">
        <v>0</v>
      </c>
      <c r="G117" s="20">
        <v>-14.293999999999999</v>
      </c>
      <c r="H117" s="20">
        <v>0</v>
      </c>
      <c r="I117" s="14">
        <v>0</v>
      </c>
      <c r="J117" s="7" t="s">
        <v>217</v>
      </c>
      <c r="K117" s="7" t="s">
        <v>2671</v>
      </c>
      <c r="L117" s="7" t="s">
        <v>2611</v>
      </c>
      <c r="M117" s="5">
        <v>0</v>
      </c>
      <c r="N117" s="7"/>
      <c r="O117" s="5">
        <v>0</v>
      </c>
      <c r="P117" s="37">
        <v>0</v>
      </c>
      <c r="Q117" s="37">
        <v>0</v>
      </c>
      <c r="R117" s="37">
        <v>0</v>
      </c>
    </row>
    <row r="118" spans="1:18" x14ac:dyDescent="0.25">
      <c r="A118" s="5">
        <v>10</v>
      </c>
      <c r="B118" s="7" t="s">
        <v>2672</v>
      </c>
      <c r="C118" s="9">
        <v>0</v>
      </c>
      <c r="D118" s="9">
        <v>0</v>
      </c>
      <c r="E118" s="9">
        <v>269422611.41599959</v>
      </c>
      <c r="F118" s="9">
        <v>0</v>
      </c>
      <c r="G118" s="20">
        <v>269422611.41599959</v>
      </c>
      <c r="H118" s="20">
        <v>0</v>
      </c>
      <c r="I118" s="14">
        <v>0</v>
      </c>
      <c r="J118" s="7" t="s">
        <v>217</v>
      </c>
      <c r="K118" s="7" t="s">
        <v>749</v>
      </c>
      <c r="L118" s="7" t="s">
        <v>2611</v>
      </c>
      <c r="M118" s="5">
        <v>0</v>
      </c>
      <c r="N118" s="7"/>
      <c r="O118" s="5">
        <v>0</v>
      </c>
      <c r="P118" s="37">
        <v>0</v>
      </c>
      <c r="Q118" s="37">
        <v>0</v>
      </c>
      <c r="R118" s="37">
        <v>0</v>
      </c>
    </row>
    <row r="119" spans="1:18" x14ac:dyDescent="0.25">
      <c r="A119" s="5">
        <v>10</v>
      </c>
      <c r="B119" s="7" t="s">
        <v>2673</v>
      </c>
      <c r="C119" s="9">
        <v>0</v>
      </c>
      <c r="D119" s="9">
        <v>0</v>
      </c>
      <c r="E119" s="9">
        <v>-270362.1449999999</v>
      </c>
      <c r="F119" s="9">
        <v>0</v>
      </c>
      <c r="G119" s="20">
        <v>-270362.1449999999</v>
      </c>
      <c r="H119" s="20">
        <v>0</v>
      </c>
      <c r="I119" s="14">
        <v>0</v>
      </c>
      <c r="J119" s="7" t="s">
        <v>217</v>
      </c>
      <c r="K119" s="7" t="s">
        <v>2674</v>
      </c>
      <c r="L119" s="7" t="s">
        <v>2611</v>
      </c>
      <c r="M119" s="5">
        <v>0</v>
      </c>
      <c r="N119" s="7"/>
      <c r="O119" s="5">
        <v>0</v>
      </c>
      <c r="P119" s="37">
        <v>0</v>
      </c>
      <c r="Q119" s="37">
        <v>0</v>
      </c>
      <c r="R119" s="37">
        <v>0</v>
      </c>
    </row>
    <row r="120" spans="1:18" x14ac:dyDescent="0.25">
      <c r="A120" s="5">
        <v>10</v>
      </c>
      <c r="B120" s="7" t="s">
        <v>2675</v>
      </c>
      <c r="C120" s="9">
        <v>0</v>
      </c>
      <c r="D120" s="9">
        <v>0</v>
      </c>
      <c r="E120" s="9">
        <v>-7319474.7050000001</v>
      </c>
      <c r="F120" s="9">
        <v>0</v>
      </c>
      <c r="G120" s="20">
        <v>-7319474.7050000001</v>
      </c>
      <c r="H120" s="20">
        <v>0</v>
      </c>
      <c r="I120" s="14">
        <v>0</v>
      </c>
      <c r="J120" s="7" t="s">
        <v>217</v>
      </c>
      <c r="K120" s="7" t="s">
        <v>751</v>
      </c>
      <c r="L120" s="7" t="s">
        <v>2611</v>
      </c>
      <c r="M120" s="5">
        <v>0</v>
      </c>
      <c r="N120" s="7"/>
      <c r="O120" s="5">
        <v>0</v>
      </c>
      <c r="P120" s="37">
        <v>0</v>
      </c>
      <c r="Q120" s="37">
        <v>0</v>
      </c>
      <c r="R120" s="37">
        <v>0</v>
      </c>
    </row>
    <row r="121" spans="1:18" x14ac:dyDescent="0.25">
      <c r="A121" s="5">
        <v>10</v>
      </c>
      <c r="B121" s="7" t="s">
        <v>2676</v>
      </c>
      <c r="C121" s="9">
        <v>0</v>
      </c>
      <c r="D121" s="9">
        <v>0</v>
      </c>
      <c r="E121" s="9">
        <v>-243293019.43599993</v>
      </c>
      <c r="F121" s="9">
        <v>0</v>
      </c>
      <c r="G121" s="20">
        <v>-243293019.43599993</v>
      </c>
      <c r="H121" s="20">
        <v>0</v>
      </c>
      <c r="I121" s="14">
        <v>0</v>
      </c>
      <c r="J121" s="7" t="s">
        <v>217</v>
      </c>
      <c r="K121" s="7" t="s">
        <v>743</v>
      </c>
      <c r="L121" s="7" t="s">
        <v>2611</v>
      </c>
      <c r="M121" s="5">
        <v>0</v>
      </c>
      <c r="N121" s="7"/>
      <c r="O121" s="5">
        <v>0</v>
      </c>
      <c r="P121" s="37">
        <v>0</v>
      </c>
      <c r="Q121" s="37">
        <v>0</v>
      </c>
      <c r="R121" s="37">
        <v>0</v>
      </c>
    </row>
    <row r="122" spans="1:18" x14ac:dyDescent="0.25">
      <c r="A122" s="5">
        <v>10</v>
      </c>
      <c r="B122" s="7" t="s">
        <v>2677</v>
      </c>
      <c r="C122" s="9">
        <v>0</v>
      </c>
      <c r="D122" s="9">
        <v>0</v>
      </c>
      <c r="E122" s="9">
        <v>-59043722.124999978</v>
      </c>
      <c r="F122" s="9">
        <v>0</v>
      </c>
      <c r="G122" s="20">
        <v>-59043722.124999978</v>
      </c>
      <c r="H122" s="20">
        <v>0</v>
      </c>
      <c r="I122" s="14">
        <v>0</v>
      </c>
      <c r="J122" s="7" t="s">
        <v>217</v>
      </c>
      <c r="K122" s="7" t="s">
        <v>747</v>
      </c>
      <c r="L122" s="7" t="s">
        <v>2611</v>
      </c>
      <c r="M122" s="5">
        <v>0</v>
      </c>
      <c r="N122" s="7"/>
      <c r="O122" s="5">
        <v>0</v>
      </c>
      <c r="P122" s="37">
        <v>0</v>
      </c>
      <c r="Q122" s="37">
        <v>0</v>
      </c>
      <c r="R122" s="37">
        <v>0</v>
      </c>
    </row>
    <row r="123" spans="1:18" x14ac:dyDescent="0.25">
      <c r="A123" s="5">
        <v>10</v>
      </c>
      <c r="B123" s="7" t="s">
        <v>2678</v>
      </c>
      <c r="C123" s="9">
        <v>0</v>
      </c>
      <c r="D123" s="9">
        <v>0</v>
      </c>
      <c r="E123" s="9">
        <v>-1519850479.7099953</v>
      </c>
      <c r="F123" s="9">
        <v>0</v>
      </c>
      <c r="G123" s="20">
        <v>-1519850479.7099953</v>
      </c>
      <c r="H123" s="20">
        <v>0</v>
      </c>
      <c r="I123" s="14">
        <v>0</v>
      </c>
      <c r="J123" s="7" t="s">
        <v>217</v>
      </c>
      <c r="K123" s="7" t="s">
        <v>759</v>
      </c>
      <c r="L123" s="7" t="s">
        <v>2611</v>
      </c>
      <c r="M123" s="5">
        <v>0</v>
      </c>
      <c r="N123" s="7"/>
      <c r="O123" s="5">
        <v>0</v>
      </c>
      <c r="P123" s="37">
        <v>0</v>
      </c>
      <c r="Q123" s="37">
        <v>0</v>
      </c>
      <c r="R123" s="37">
        <v>0</v>
      </c>
    </row>
    <row r="124" spans="1:18" x14ac:dyDescent="0.25">
      <c r="A124" s="5">
        <v>10</v>
      </c>
      <c r="B124" s="7" t="s">
        <v>2679</v>
      </c>
      <c r="C124" s="9">
        <v>0</v>
      </c>
      <c r="D124" s="9">
        <v>0</v>
      </c>
      <c r="E124" s="9">
        <v>-41768.804999999993</v>
      </c>
      <c r="F124" s="9">
        <v>0</v>
      </c>
      <c r="G124" s="20">
        <v>-41768.804999999993</v>
      </c>
      <c r="H124" s="20">
        <v>0</v>
      </c>
      <c r="I124" s="14">
        <v>0</v>
      </c>
      <c r="J124" s="7" t="s">
        <v>217</v>
      </c>
      <c r="K124" s="7" t="s">
        <v>2680</v>
      </c>
      <c r="L124" s="7" t="s">
        <v>2611</v>
      </c>
      <c r="M124" s="5">
        <v>0</v>
      </c>
      <c r="N124" s="7"/>
      <c r="O124" s="5">
        <v>0</v>
      </c>
      <c r="P124" s="37">
        <v>0</v>
      </c>
      <c r="Q124" s="37">
        <v>0</v>
      </c>
      <c r="R124" s="37">
        <v>0</v>
      </c>
    </row>
    <row r="125" spans="1:18" x14ac:dyDescent="0.25">
      <c r="A125" s="5">
        <v>10</v>
      </c>
      <c r="B125" s="7" t="s">
        <v>2681</v>
      </c>
      <c r="C125" s="9">
        <v>0</v>
      </c>
      <c r="D125" s="9">
        <v>0</v>
      </c>
      <c r="E125" s="9">
        <v>-155865.99600000001</v>
      </c>
      <c r="F125" s="9">
        <v>0</v>
      </c>
      <c r="G125" s="20">
        <v>-155865.99600000001</v>
      </c>
      <c r="H125" s="20">
        <v>0</v>
      </c>
      <c r="I125" s="14">
        <v>0</v>
      </c>
      <c r="J125" s="7" t="s">
        <v>217</v>
      </c>
      <c r="K125" s="7" t="s">
        <v>2682</v>
      </c>
      <c r="L125" s="7" t="s">
        <v>2611</v>
      </c>
      <c r="M125" s="5">
        <v>0</v>
      </c>
      <c r="N125" s="7"/>
      <c r="O125" s="5">
        <v>0</v>
      </c>
      <c r="P125" s="37">
        <v>0</v>
      </c>
      <c r="Q125" s="37">
        <v>0</v>
      </c>
      <c r="R125" s="37">
        <v>0</v>
      </c>
    </row>
    <row r="126" spans="1:18" x14ac:dyDescent="0.25">
      <c r="A126" s="5">
        <v>10</v>
      </c>
      <c r="B126" s="7" t="s">
        <v>2683</v>
      </c>
      <c r="C126" s="9">
        <v>0</v>
      </c>
      <c r="D126" s="9">
        <v>0</v>
      </c>
      <c r="E126" s="9">
        <v>-1051.1739999999998</v>
      </c>
      <c r="F126" s="9">
        <v>0</v>
      </c>
      <c r="G126" s="20">
        <v>-1051.1739999999998</v>
      </c>
      <c r="H126" s="20">
        <v>0</v>
      </c>
      <c r="I126" s="14">
        <v>0</v>
      </c>
      <c r="J126" s="7" t="s">
        <v>217</v>
      </c>
      <c r="K126" s="7" t="s">
        <v>2684</v>
      </c>
      <c r="L126" s="7" t="s">
        <v>2611</v>
      </c>
      <c r="M126" s="5">
        <v>0</v>
      </c>
      <c r="N126" s="7"/>
      <c r="O126" s="5">
        <v>0</v>
      </c>
      <c r="P126" s="37">
        <v>0</v>
      </c>
      <c r="Q126" s="37">
        <v>0</v>
      </c>
      <c r="R126" s="37">
        <v>0</v>
      </c>
    </row>
    <row r="127" spans="1:18" x14ac:dyDescent="0.25">
      <c r="A127" s="5">
        <v>10</v>
      </c>
      <c r="B127" s="7" t="s">
        <v>2685</v>
      </c>
      <c r="C127" s="9">
        <v>0</v>
      </c>
      <c r="D127" s="9">
        <v>0</v>
      </c>
      <c r="E127" s="9">
        <v>-101960</v>
      </c>
      <c r="F127" s="9">
        <v>0</v>
      </c>
      <c r="G127" s="20">
        <v>-101960</v>
      </c>
      <c r="H127" s="20">
        <v>0</v>
      </c>
      <c r="I127" s="14">
        <v>0</v>
      </c>
      <c r="J127" s="7" t="s">
        <v>217</v>
      </c>
      <c r="K127" s="7" t="s">
        <v>2686</v>
      </c>
      <c r="L127" s="7" t="s">
        <v>2611</v>
      </c>
      <c r="M127" s="5">
        <v>0</v>
      </c>
      <c r="N127" s="7"/>
      <c r="O127" s="5">
        <v>0</v>
      </c>
      <c r="P127" s="37">
        <v>0</v>
      </c>
      <c r="Q127" s="37">
        <v>0</v>
      </c>
      <c r="R127" s="37">
        <v>0</v>
      </c>
    </row>
    <row r="128" spans="1:18" x14ac:dyDescent="0.25">
      <c r="A128" s="5">
        <v>10</v>
      </c>
      <c r="B128" s="7" t="s">
        <v>2687</v>
      </c>
      <c r="C128" s="9">
        <v>0</v>
      </c>
      <c r="D128" s="9">
        <v>0</v>
      </c>
      <c r="E128" s="9">
        <v>-172142.584</v>
      </c>
      <c r="F128" s="9">
        <v>0</v>
      </c>
      <c r="G128" s="20">
        <v>-172142.584</v>
      </c>
      <c r="H128" s="20">
        <v>0</v>
      </c>
      <c r="I128" s="14">
        <v>0</v>
      </c>
      <c r="J128" s="7" t="s">
        <v>217</v>
      </c>
      <c r="K128" s="7" t="s">
        <v>2688</v>
      </c>
      <c r="L128" s="7" t="s">
        <v>2611</v>
      </c>
      <c r="M128" s="5">
        <v>0</v>
      </c>
      <c r="N128" s="7"/>
      <c r="O128" s="5">
        <v>0</v>
      </c>
      <c r="P128" s="37">
        <v>0</v>
      </c>
      <c r="Q128" s="37">
        <v>0</v>
      </c>
      <c r="R128" s="37">
        <v>0</v>
      </c>
    </row>
    <row r="129" spans="1:18" x14ac:dyDescent="0.25">
      <c r="A129" s="5">
        <v>10</v>
      </c>
      <c r="B129" s="7" t="s">
        <v>2689</v>
      </c>
      <c r="C129" s="9">
        <v>0</v>
      </c>
      <c r="D129" s="9">
        <v>0</v>
      </c>
      <c r="E129" s="9">
        <v>-443083328.29799998</v>
      </c>
      <c r="F129" s="9">
        <v>0</v>
      </c>
      <c r="G129" s="20">
        <v>-443083328.29799998</v>
      </c>
      <c r="H129" s="20">
        <v>0</v>
      </c>
      <c r="I129" s="14">
        <v>0</v>
      </c>
      <c r="J129" s="7" t="s">
        <v>217</v>
      </c>
      <c r="K129" s="7" t="s">
        <v>2690</v>
      </c>
      <c r="L129" s="7" t="s">
        <v>2611</v>
      </c>
      <c r="M129" s="5">
        <v>0</v>
      </c>
      <c r="N129" s="7"/>
      <c r="O129" s="5">
        <v>0</v>
      </c>
      <c r="P129" s="37">
        <v>0</v>
      </c>
      <c r="Q129" s="37">
        <v>0</v>
      </c>
      <c r="R129" s="37">
        <v>0</v>
      </c>
    </row>
    <row r="130" spans="1:18" x14ac:dyDescent="0.25">
      <c r="A130" s="5">
        <v>10</v>
      </c>
      <c r="B130" s="7" t="s">
        <v>2691</v>
      </c>
      <c r="C130" s="9">
        <v>0</v>
      </c>
      <c r="D130" s="9">
        <v>0</v>
      </c>
      <c r="E130" s="9">
        <v>-1776736.7609999999</v>
      </c>
      <c r="F130" s="9">
        <v>0</v>
      </c>
      <c r="G130" s="20">
        <v>-1776736.7609999999</v>
      </c>
      <c r="H130" s="20">
        <v>0</v>
      </c>
      <c r="I130" s="14">
        <v>0</v>
      </c>
      <c r="J130" s="7" t="s">
        <v>217</v>
      </c>
      <c r="K130" s="7" t="s">
        <v>2692</v>
      </c>
      <c r="L130" s="7" t="s">
        <v>2611</v>
      </c>
      <c r="M130" s="5">
        <v>0</v>
      </c>
      <c r="N130" s="7"/>
      <c r="O130" s="5">
        <v>0</v>
      </c>
      <c r="P130" s="37">
        <v>0</v>
      </c>
      <c r="Q130" s="37">
        <v>0</v>
      </c>
      <c r="R130" s="37">
        <v>0</v>
      </c>
    </row>
    <row r="131" spans="1:18" x14ac:dyDescent="0.25">
      <c r="A131" s="5">
        <v>10</v>
      </c>
      <c r="B131" s="7" t="s">
        <v>2693</v>
      </c>
      <c r="C131" s="9">
        <v>0</v>
      </c>
      <c r="D131" s="9">
        <v>0</v>
      </c>
      <c r="E131" s="9">
        <v>655015.02399999986</v>
      </c>
      <c r="F131" s="9">
        <v>0</v>
      </c>
      <c r="G131" s="20">
        <v>655015.02399999986</v>
      </c>
      <c r="H131" s="20">
        <v>0</v>
      </c>
      <c r="I131" s="14">
        <v>0</v>
      </c>
      <c r="J131" s="7" t="s">
        <v>217</v>
      </c>
      <c r="K131" s="7" t="s">
        <v>2694</v>
      </c>
      <c r="L131" s="7" t="s">
        <v>2611</v>
      </c>
      <c r="M131" s="5">
        <v>0</v>
      </c>
      <c r="N131" s="7"/>
      <c r="O131" s="5">
        <v>0</v>
      </c>
      <c r="P131" s="37">
        <v>0</v>
      </c>
      <c r="Q131" s="37">
        <v>0</v>
      </c>
      <c r="R131" s="37">
        <v>0</v>
      </c>
    </row>
    <row r="132" spans="1:18" x14ac:dyDescent="0.25">
      <c r="A132" s="5">
        <v>10</v>
      </c>
      <c r="B132" s="7" t="s">
        <v>2695</v>
      </c>
      <c r="C132" s="9">
        <v>0</v>
      </c>
      <c r="D132" s="9">
        <v>0</v>
      </c>
      <c r="E132" s="9">
        <v>243040.88199999998</v>
      </c>
      <c r="F132" s="9">
        <v>0</v>
      </c>
      <c r="G132" s="20">
        <v>243040.88199999998</v>
      </c>
      <c r="H132" s="20">
        <v>0</v>
      </c>
      <c r="I132" s="14">
        <v>0</v>
      </c>
      <c r="J132" s="7" t="s">
        <v>217</v>
      </c>
      <c r="K132" s="7" t="s">
        <v>2696</v>
      </c>
      <c r="L132" s="7" t="s">
        <v>2611</v>
      </c>
      <c r="M132" s="5">
        <v>0</v>
      </c>
      <c r="N132" s="7"/>
      <c r="O132" s="5">
        <v>0</v>
      </c>
      <c r="P132" s="37">
        <v>0</v>
      </c>
      <c r="Q132" s="37">
        <v>0</v>
      </c>
      <c r="R132" s="37">
        <v>0</v>
      </c>
    </row>
    <row r="133" spans="1:18" x14ac:dyDescent="0.25">
      <c r="A133" s="5">
        <v>10</v>
      </c>
      <c r="B133" s="7" t="s">
        <v>2697</v>
      </c>
      <c r="C133" s="9">
        <v>0</v>
      </c>
      <c r="D133" s="9">
        <v>0</v>
      </c>
      <c r="E133" s="9">
        <v>236285.15099999998</v>
      </c>
      <c r="F133" s="9">
        <v>0</v>
      </c>
      <c r="G133" s="20">
        <v>236285.15099999998</v>
      </c>
      <c r="H133" s="20">
        <v>0</v>
      </c>
      <c r="I133" s="14">
        <v>0</v>
      </c>
      <c r="J133" s="7" t="s">
        <v>217</v>
      </c>
      <c r="K133" s="7" t="s">
        <v>2698</v>
      </c>
      <c r="L133" s="7" t="s">
        <v>2611</v>
      </c>
      <c r="M133" s="5">
        <v>0</v>
      </c>
      <c r="N133" s="7"/>
      <c r="O133" s="5">
        <v>0</v>
      </c>
      <c r="P133" s="37">
        <v>0</v>
      </c>
      <c r="Q133" s="37">
        <v>0</v>
      </c>
      <c r="R133" s="37">
        <v>0</v>
      </c>
    </row>
    <row r="134" spans="1:18" x14ac:dyDescent="0.25">
      <c r="A134" s="5">
        <v>10</v>
      </c>
      <c r="B134" s="7" t="s">
        <v>2699</v>
      </c>
      <c r="C134" s="9">
        <v>0</v>
      </c>
      <c r="D134" s="9">
        <v>0</v>
      </c>
      <c r="E134" s="9">
        <v>-246268.89699999997</v>
      </c>
      <c r="F134" s="9">
        <v>0</v>
      </c>
      <c r="G134" s="20">
        <v>-246268.89699999997</v>
      </c>
      <c r="H134" s="20">
        <v>0</v>
      </c>
      <c r="I134" s="14">
        <v>0</v>
      </c>
      <c r="J134" s="7" t="s">
        <v>217</v>
      </c>
      <c r="K134" s="7" t="s">
        <v>2700</v>
      </c>
      <c r="L134" s="7" t="s">
        <v>2611</v>
      </c>
      <c r="M134" s="5">
        <v>0</v>
      </c>
      <c r="N134" s="7"/>
      <c r="O134" s="5">
        <v>0</v>
      </c>
      <c r="P134" s="37">
        <v>0</v>
      </c>
      <c r="Q134" s="37">
        <v>0</v>
      </c>
      <c r="R134" s="37">
        <v>0</v>
      </c>
    </row>
    <row r="135" spans="1:18" x14ac:dyDescent="0.25">
      <c r="A135" s="5">
        <v>10</v>
      </c>
      <c r="B135" s="7" t="s">
        <v>2701</v>
      </c>
      <c r="C135" s="9">
        <v>0</v>
      </c>
      <c r="D135" s="9">
        <v>0</v>
      </c>
      <c r="E135" s="9">
        <v>-579432.74400000006</v>
      </c>
      <c r="F135" s="9">
        <v>0</v>
      </c>
      <c r="G135" s="20">
        <v>-579432.74400000006</v>
      </c>
      <c r="H135" s="20">
        <v>0</v>
      </c>
      <c r="I135" s="14">
        <v>0</v>
      </c>
      <c r="J135" s="7" t="s">
        <v>682</v>
      </c>
      <c r="K135" s="7" t="s">
        <v>2702</v>
      </c>
      <c r="L135" s="7" t="s">
        <v>2611</v>
      </c>
      <c r="M135" s="5">
        <v>0</v>
      </c>
      <c r="N135" s="7"/>
      <c r="O135" s="5">
        <v>0</v>
      </c>
      <c r="P135" s="37">
        <v>0</v>
      </c>
      <c r="Q135" s="37">
        <v>0</v>
      </c>
      <c r="R135" s="37">
        <v>0</v>
      </c>
    </row>
    <row r="136" spans="1:18" x14ac:dyDescent="0.25">
      <c r="A136" s="5">
        <v>10</v>
      </c>
      <c r="B136" s="7" t="s">
        <v>2703</v>
      </c>
      <c r="C136" s="9">
        <v>0</v>
      </c>
      <c r="D136" s="9">
        <v>0</v>
      </c>
      <c r="E136" s="9">
        <v>260867288</v>
      </c>
      <c r="F136" s="9">
        <v>0</v>
      </c>
      <c r="G136" s="20">
        <v>260867288</v>
      </c>
      <c r="H136" s="20">
        <v>0</v>
      </c>
      <c r="I136" s="14">
        <v>0</v>
      </c>
      <c r="J136" s="7" t="s">
        <v>217</v>
      </c>
      <c r="K136" s="7" t="s">
        <v>2704</v>
      </c>
      <c r="L136" s="7" t="s">
        <v>2611</v>
      </c>
      <c r="M136" s="5">
        <v>0</v>
      </c>
      <c r="N136" s="7"/>
      <c r="O136" s="5">
        <v>0</v>
      </c>
      <c r="P136" s="37">
        <v>0</v>
      </c>
      <c r="Q136" s="37">
        <v>0</v>
      </c>
      <c r="R136" s="37">
        <v>0</v>
      </c>
    </row>
    <row r="137" spans="1:18" x14ac:dyDescent="0.25">
      <c r="A137" s="5">
        <v>10</v>
      </c>
      <c r="B137" s="7" t="s">
        <v>2705</v>
      </c>
      <c r="C137" s="9">
        <v>0</v>
      </c>
      <c r="D137" s="9">
        <v>0</v>
      </c>
      <c r="E137" s="9">
        <v>1031.7169999999996</v>
      </c>
      <c r="F137" s="9">
        <v>0</v>
      </c>
      <c r="G137" s="20">
        <v>1031.7169999999996</v>
      </c>
      <c r="H137" s="20">
        <v>0</v>
      </c>
      <c r="I137" s="14">
        <v>0</v>
      </c>
      <c r="J137" s="7" t="s">
        <v>217</v>
      </c>
      <c r="K137" s="7" t="s">
        <v>2706</v>
      </c>
      <c r="L137" s="7" t="s">
        <v>2611</v>
      </c>
      <c r="M137" s="5">
        <v>0</v>
      </c>
      <c r="N137" s="7"/>
      <c r="O137" s="5">
        <v>0</v>
      </c>
      <c r="P137" s="37">
        <v>0</v>
      </c>
      <c r="Q137" s="37">
        <v>0</v>
      </c>
      <c r="R137" s="37">
        <v>0</v>
      </c>
    </row>
    <row r="138" spans="1:18" x14ac:dyDescent="0.25">
      <c r="A138" s="5">
        <v>10</v>
      </c>
      <c r="B138" s="7" t="s">
        <v>2707</v>
      </c>
      <c r="C138" s="9">
        <v>0</v>
      </c>
      <c r="D138" s="9">
        <v>0</v>
      </c>
      <c r="E138" s="9">
        <v>-11603.236999999999</v>
      </c>
      <c r="F138" s="9">
        <v>0</v>
      </c>
      <c r="G138" s="20">
        <v>-11603.236999999999</v>
      </c>
      <c r="H138" s="20">
        <v>0</v>
      </c>
      <c r="I138" s="14">
        <v>0</v>
      </c>
      <c r="J138" s="7" t="s">
        <v>217</v>
      </c>
      <c r="K138" s="7" t="s">
        <v>2708</v>
      </c>
      <c r="L138" s="7" t="s">
        <v>2611</v>
      </c>
      <c r="M138" s="5">
        <v>0</v>
      </c>
      <c r="N138" s="7"/>
      <c r="O138" s="5">
        <v>0</v>
      </c>
      <c r="P138" s="37">
        <v>0</v>
      </c>
      <c r="Q138" s="37">
        <v>0</v>
      </c>
      <c r="R138" s="37">
        <v>0</v>
      </c>
    </row>
    <row r="139" spans="1:18" x14ac:dyDescent="0.25">
      <c r="A139" s="5">
        <v>10</v>
      </c>
      <c r="B139" s="7" t="s">
        <v>2709</v>
      </c>
      <c r="C139" s="9">
        <v>0</v>
      </c>
      <c r="D139" s="9">
        <v>0</v>
      </c>
      <c r="E139" s="9">
        <v>221999.69399999996</v>
      </c>
      <c r="F139" s="9">
        <v>0</v>
      </c>
      <c r="G139" s="20">
        <v>221999.69399999996</v>
      </c>
      <c r="H139" s="20">
        <v>0</v>
      </c>
      <c r="I139" s="14">
        <v>0</v>
      </c>
      <c r="J139" s="7" t="s">
        <v>217</v>
      </c>
      <c r="K139" s="7" t="s">
        <v>2710</v>
      </c>
      <c r="L139" s="7" t="s">
        <v>2611</v>
      </c>
      <c r="M139" s="5">
        <v>0</v>
      </c>
      <c r="N139" s="7"/>
      <c r="O139" s="5">
        <v>0</v>
      </c>
      <c r="P139" s="37">
        <v>0</v>
      </c>
      <c r="Q139" s="37">
        <v>0</v>
      </c>
      <c r="R139" s="37">
        <v>0</v>
      </c>
    </row>
    <row r="140" spans="1:18" x14ac:dyDescent="0.25">
      <c r="A140" s="5">
        <v>10</v>
      </c>
      <c r="B140" s="7" t="s">
        <v>2711</v>
      </c>
      <c r="C140" s="9">
        <v>0</v>
      </c>
      <c r="D140" s="9">
        <v>0</v>
      </c>
      <c r="E140" s="9">
        <v>20377.632000000001</v>
      </c>
      <c r="F140" s="9">
        <v>0</v>
      </c>
      <c r="G140" s="20">
        <v>20377.632000000001</v>
      </c>
      <c r="H140" s="20">
        <v>0</v>
      </c>
      <c r="I140" s="14">
        <v>0</v>
      </c>
      <c r="J140" s="7" t="s">
        <v>217</v>
      </c>
      <c r="K140" s="7" t="s">
        <v>2712</v>
      </c>
      <c r="L140" s="7" t="s">
        <v>2611</v>
      </c>
      <c r="M140" s="5">
        <v>0</v>
      </c>
      <c r="N140" s="7"/>
      <c r="O140" s="5">
        <v>0</v>
      </c>
      <c r="P140" s="37">
        <v>0</v>
      </c>
      <c r="Q140" s="37">
        <v>0</v>
      </c>
      <c r="R140" s="37">
        <v>0</v>
      </c>
    </row>
    <row r="141" spans="1:18" x14ac:dyDescent="0.25">
      <c r="A141" s="5">
        <v>10</v>
      </c>
      <c r="B141" s="7" t="s">
        <v>2713</v>
      </c>
      <c r="C141" s="9">
        <v>0</v>
      </c>
      <c r="D141" s="9">
        <v>0</v>
      </c>
      <c r="E141" s="9">
        <v>-227494.26499999998</v>
      </c>
      <c r="F141" s="9">
        <v>0</v>
      </c>
      <c r="G141" s="20">
        <v>-227494.26499999998</v>
      </c>
      <c r="H141" s="20">
        <v>0</v>
      </c>
      <c r="I141" s="14">
        <v>0</v>
      </c>
      <c r="J141" s="7" t="s">
        <v>217</v>
      </c>
      <c r="K141" s="7" t="s">
        <v>2714</v>
      </c>
      <c r="L141" s="7" t="s">
        <v>2611</v>
      </c>
      <c r="M141" s="5">
        <v>0</v>
      </c>
      <c r="N141" s="7"/>
      <c r="O141" s="5">
        <v>0</v>
      </c>
      <c r="P141" s="37">
        <v>0</v>
      </c>
      <c r="Q141" s="37">
        <v>0</v>
      </c>
      <c r="R141" s="37">
        <v>0</v>
      </c>
    </row>
    <row r="142" spans="1:18" x14ac:dyDescent="0.25">
      <c r="A142" s="5">
        <v>10</v>
      </c>
      <c r="B142" s="7" t="s">
        <v>2715</v>
      </c>
      <c r="C142" s="9">
        <v>0</v>
      </c>
      <c r="D142" s="9">
        <v>0</v>
      </c>
      <c r="E142" s="9">
        <v>-21569.903999999999</v>
      </c>
      <c r="F142" s="9">
        <v>0</v>
      </c>
      <c r="G142" s="20">
        <v>-21569.903999999999</v>
      </c>
      <c r="H142" s="20">
        <v>0</v>
      </c>
      <c r="I142" s="14">
        <v>0</v>
      </c>
      <c r="J142" s="7" t="s">
        <v>217</v>
      </c>
      <c r="K142" s="7" t="s">
        <v>2716</v>
      </c>
      <c r="L142" s="7" t="s">
        <v>2611</v>
      </c>
      <c r="M142" s="5">
        <v>0</v>
      </c>
      <c r="N142" s="7"/>
      <c r="O142" s="5">
        <v>0</v>
      </c>
      <c r="P142" s="37">
        <v>0</v>
      </c>
      <c r="Q142" s="37">
        <v>0</v>
      </c>
      <c r="R142" s="37">
        <v>0</v>
      </c>
    </row>
    <row r="143" spans="1:18" x14ac:dyDescent="0.25">
      <c r="A143" s="5">
        <v>10</v>
      </c>
      <c r="B143" s="7" t="s">
        <v>2717</v>
      </c>
      <c r="C143" s="9">
        <v>0</v>
      </c>
      <c r="D143" s="9">
        <v>0</v>
      </c>
      <c r="E143" s="9">
        <v>-56538.059000000016</v>
      </c>
      <c r="F143" s="9">
        <v>0</v>
      </c>
      <c r="G143" s="20">
        <v>-56538.059000000016</v>
      </c>
      <c r="H143" s="20">
        <v>0</v>
      </c>
      <c r="I143" s="14">
        <v>0</v>
      </c>
      <c r="J143" s="7" t="s">
        <v>217</v>
      </c>
      <c r="K143" s="7" t="s">
        <v>2718</v>
      </c>
      <c r="L143" s="7" t="s">
        <v>2611</v>
      </c>
      <c r="M143" s="5">
        <v>0</v>
      </c>
      <c r="N143" s="7"/>
      <c r="O143" s="5">
        <v>0</v>
      </c>
      <c r="P143" s="37">
        <v>0</v>
      </c>
      <c r="Q143" s="37">
        <v>0</v>
      </c>
      <c r="R143" s="37">
        <v>0</v>
      </c>
    </row>
    <row r="144" spans="1:18" x14ac:dyDescent="0.25">
      <c r="A144" s="5">
        <v>10</v>
      </c>
      <c r="B144" s="7" t="s">
        <v>2719</v>
      </c>
      <c r="C144" s="9">
        <v>0</v>
      </c>
      <c r="D144" s="9">
        <v>410334374.00000006</v>
      </c>
      <c r="E144" s="9">
        <v>0</v>
      </c>
      <c r="F144" s="9">
        <v>0</v>
      </c>
      <c r="G144" s="20">
        <v>410334374.00000006</v>
      </c>
      <c r="H144" s="20">
        <v>393920999.04000002</v>
      </c>
      <c r="I144" s="14">
        <v>0.96</v>
      </c>
      <c r="J144" s="7" t="s">
        <v>682</v>
      </c>
      <c r="K144" s="7" t="s">
        <v>683</v>
      </c>
      <c r="L144" s="7" t="s">
        <v>2720</v>
      </c>
      <c r="M144" s="5">
        <v>0</v>
      </c>
      <c r="N144" s="7" t="s">
        <v>173</v>
      </c>
      <c r="O144" s="28">
        <v>1</v>
      </c>
      <c r="P144" s="37">
        <v>-393920999.04000002</v>
      </c>
      <c r="Q144" s="37">
        <v>0</v>
      </c>
      <c r="R144" s="37">
        <v>0</v>
      </c>
    </row>
    <row r="145" spans="1:18" x14ac:dyDescent="0.25">
      <c r="A145" s="5">
        <v>10</v>
      </c>
      <c r="B145" s="7" t="s">
        <v>2721</v>
      </c>
      <c r="C145" s="9">
        <v>0</v>
      </c>
      <c r="D145" s="9">
        <v>0</v>
      </c>
      <c r="E145" s="9">
        <v>1064242.8399999999</v>
      </c>
      <c r="F145" s="9">
        <v>0</v>
      </c>
      <c r="G145" s="20">
        <v>1064242.8399999999</v>
      </c>
      <c r="H145" s="20">
        <v>125930.66666666666</v>
      </c>
      <c r="I145" s="14">
        <v>0.11832888315853426</v>
      </c>
      <c r="J145" s="7" t="s">
        <v>217</v>
      </c>
      <c r="K145" s="7" t="s">
        <v>2722</v>
      </c>
      <c r="L145" s="7" t="s">
        <v>2723</v>
      </c>
      <c r="M145" s="5">
        <v>0</v>
      </c>
      <c r="N145" s="7"/>
      <c r="O145" s="5">
        <v>0</v>
      </c>
      <c r="P145" s="37">
        <v>0</v>
      </c>
      <c r="Q145" s="37">
        <v>0</v>
      </c>
      <c r="R145" s="37">
        <v>0</v>
      </c>
    </row>
    <row r="146" spans="1:18" x14ac:dyDescent="0.25">
      <c r="A146" s="5">
        <v>10</v>
      </c>
      <c r="B146" s="7" t="s">
        <v>2724</v>
      </c>
      <c r="C146" s="9">
        <v>0</v>
      </c>
      <c r="D146" s="9">
        <v>0</v>
      </c>
      <c r="E146" s="9">
        <v>176046053.27899989</v>
      </c>
      <c r="F146" s="9">
        <v>0</v>
      </c>
      <c r="G146" s="20">
        <v>176046053.27899989</v>
      </c>
      <c r="H146" s="20">
        <v>174364168.19354662</v>
      </c>
      <c r="I146" s="14">
        <v>0.99044633461456932</v>
      </c>
      <c r="J146" s="7" t="s">
        <v>217</v>
      </c>
      <c r="K146" s="7" t="s">
        <v>2725</v>
      </c>
      <c r="L146" s="7" t="s">
        <v>2726</v>
      </c>
      <c r="M146" s="5">
        <v>0</v>
      </c>
      <c r="N146" s="7"/>
      <c r="O146" s="5">
        <v>0</v>
      </c>
      <c r="P146" s="37">
        <v>0</v>
      </c>
      <c r="Q146" s="37">
        <v>0</v>
      </c>
      <c r="R146" s="37">
        <v>0</v>
      </c>
    </row>
    <row r="147" spans="1:18" x14ac:dyDescent="0.25">
      <c r="A147" s="5">
        <v>10</v>
      </c>
      <c r="B147" s="7" t="s">
        <v>2727</v>
      </c>
      <c r="C147" s="9">
        <v>0</v>
      </c>
      <c r="D147" s="9">
        <v>0</v>
      </c>
      <c r="E147" s="9">
        <v>1807210.7999999998</v>
      </c>
      <c r="F147" s="9">
        <v>0</v>
      </c>
      <c r="G147" s="20">
        <v>1807210.7999999998</v>
      </c>
      <c r="H147" s="20">
        <v>618761.19999999995</v>
      </c>
      <c r="I147" s="14">
        <v>0.34238462939685843</v>
      </c>
      <c r="J147" s="7" t="s">
        <v>217</v>
      </c>
      <c r="K147" s="7" t="s">
        <v>2728</v>
      </c>
      <c r="L147" s="7" t="s">
        <v>2729</v>
      </c>
      <c r="M147" s="5">
        <v>0</v>
      </c>
      <c r="N147" s="7"/>
      <c r="O147" s="5">
        <v>0</v>
      </c>
      <c r="P147" s="37">
        <v>0</v>
      </c>
      <c r="Q147" s="37">
        <v>0</v>
      </c>
      <c r="R147" s="37">
        <v>0</v>
      </c>
    </row>
    <row r="148" spans="1:18" x14ac:dyDescent="0.25">
      <c r="A148" s="5">
        <v>10</v>
      </c>
      <c r="B148" s="7" t="s">
        <v>2730</v>
      </c>
      <c r="C148" s="9">
        <v>0</v>
      </c>
      <c r="D148" s="9">
        <v>0</v>
      </c>
      <c r="E148" s="9">
        <v>1059358568.9669999</v>
      </c>
      <c r="F148" s="9">
        <v>0</v>
      </c>
      <c r="G148" s="20">
        <v>1059358568.9669999</v>
      </c>
      <c r="H148" s="20">
        <v>1059358568.9669999</v>
      </c>
      <c r="I148" s="14">
        <v>1</v>
      </c>
      <c r="J148" s="7" t="s">
        <v>217</v>
      </c>
      <c r="K148" s="7" t="s">
        <v>2731</v>
      </c>
      <c r="L148" s="7" t="s">
        <v>2732</v>
      </c>
      <c r="M148" s="5">
        <v>0</v>
      </c>
      <c r="N148" s="7"/>
      <c r="O148" s="5">
        <v>0</v>
      </c>
      <c r="P148" s="37">
        <v>0</v>
      </c>
      <c r="Q148" s="37">
        <v>0</v>
      </c>
      <c r="R148" s="37">
        <v>0</v>
      </c>
    </row>
    <row r="149" spans="1:18" x14ac:dyDescent="0.25">
      <c r="A149" s="5">
        <v>10</v>
      </c>
      <c r="B149" s="7" t="s">
        <v>2733</v>
      </c>
      <c r="C149" s="9">
        <v>0</v>
      </c>
      <c r="D149" s="9">
        <v>0</v>
      </c>
      <c r="E149" s="9">
        <v>332548.21599999996</v>
      </c>
      <c r="F149" s="9">
        <v>0</v>
      </c>
      <c r="G149" s="20">
        <v>332548.21599999996</v>
      </c>
      <c r="H149" s="20">
        <v>303035.21599999996</v>
      </c>
      <c r="I149" s="14">
        <v>0.91125196714331491</v>
      </c>
      <c r="J149" s="7" t="s">
        <v>217</v>
      </c>
      <c r="K149" s="7" t="s">
        <v>2734</v>
      </c>
      <c r="L149" s="7" t="s">
        <v>2735</v>
      </c>
      <c r="M149" s="5">
        <v>0</v>
      </c>
      <c r="N149" s="7"/>
      <c r="O149" s="5">
        <v>0</v>
      </c>
      <c r="P149" s="37">
        <v>0</v>
      </c>
      <c r="Q149" s="37">
        <v>0</v>
      </c>
      <c r="R149" s="37">
        <v>0</v>
      </c>
    </row>
    <row r="150" spans="1:18" x14ac:dyDescent="0.25">
      <c r="A150" s="5">
        <v>10</v>
      </c>
      <c r="B150" s="7" t="s">
        <v>2736</v>
      </c>
      <c r="C150" s="9">
        <v>0</v>
      </c>
      <c r="D150" s="9">
        <v>0</v>
      </c>
      <c r="E150" s="9">
        <v>542283058.96700001</v>
      </c>
      <c r="F150" s="9">
        <v>0</v>
      </c>
      <c r="G150" s="20">
        <v>542283058.96700001</v>
      </c>
      <c r="H150" s="20">
        <v>405645578.9525733</v>
      </c>
      <c r="I150" s="14">
        <v>0.74803291794748539</v>
      </c>
      <c r="J150" s="7" t="s">
        <v>217</v>
      </c>
      <c r="K150" s="7" t="s">
        <v>796</v>
      </c>
      <c r="L150" s="7" t="s">
        <v>2737</v>
      </c>
      <c r="M150" s="5">
        <v>0</v>
      </c>
      <c r="N150" s="7"/>
      <c r="O150" s="5">
        <v>0</v>
      </c>
      <c r="P150" s="37">
        <v>0</v>
      </c>
      <c r="Q150" s="37">
        <v>0</v>
      </c>
      <c r="R150" s="37">
        <v>0</v>
      </c>
    </row>
    <row r="151" spans="1:18" x14ac:dyDescent="0.25">
      <c r="A151" s="5">
        <v>10</v>
      </c>
      <c r="B151" s="7" t="s">
        <v>2738</v>
      </c>
      <c r="C151" s="9">
        <v>0</v>
      </c>
      <c r="D151" s="9">
        <v>0</v>
      </c>
      <c r="E151" s="9">
        <v>66255932.164999992</v>
      </c>
      <c r="F151" s="9">
        <v>0</v>
      </c>
      <c r="G151" s="20">
        <v>66255932.164999992</v>
      </c>
      <c r="H151" s="20">
        <v>26983378.692099996</v>
      </c>
      <c r="I151" s="14">
        <v>0.40725981524042448</v>
      </c>
      <c r="J151" s="7" t="s">
        <v>217</v>
      </c>
      <c r="K151" s="7" t="s">
        <v>2739</v>
      </c>
      <c r="L151" s="7" t="s">
        <v>2740</v>
      </c>
      <c r="M151" s="5">
        <v>0</v>
      </c>
      <c r="N151" s="7"/>
      <c r="O151" s="5">
        <v>0</v>
      </c>
      <c r="P151" s="37">
        <v>0</v>
      </c>
      <c r="Q151" s="37">
        <v>0</v>
      </c>
      <c r="R151" s="37">
        <v>0</v>
      </c>
    </row>
    <row r="152" spans="1:18" x14ac:dyDescent="0.25">
      <c r="A152" s="5">
        <v>10</v>
      </c>
      <c r="B152" s="7" t="s">
        <v>2741</v>
      </c>
      <c r="C152" s="9">
        <v>0</v>
      </c>
      <c r="D152" s="9">
        <v>0</v>
      </c>
      <c r="E152" s="9">
        <v>31241960.993000004</v>
      </c>
      <c r="F152" s="9">
        <v>0</v>
      </c>
      <c r="G152" s="20">
        <v>31241960.993000004</v>
      </c>
      <c r="H152" s="20">
        <v>22136732.14818</v>
      </c>
      <c r="I152" s="14">
        <v>0.70855770395270323</v>
      </c>
      <c r="J152" s="7" t="s">
        <v>217</v>
      </c>
      <c r="K152" s="7" t="s">
        <v>2742</v>
      </c>
      <c r="L152" s="7" t="s">
        <v>2743</v>
      </c>
      <c r="M152" s="5">
        <v>0</v>
      </c>
      <c r="N152" s="7"/>
      <c r="O152" s="5">
        <v>0</v>
      </c>
      <c r="P152" s="37">
        <v>0</v>
      </c>
      <c r="Q152" s="37">
        <v>0</v>
      </c>
      <c r="R152" s="37">
        <v>0</v>
      </c>
    </row>
    <row r="153" spans="1:18" x14ac:dyDescent="0.25">
      <c r="A153" s="5">
        <v>10</v>
      </c>
      <c r="B153" s="7" t="s">
        <v>2744</v>
      </c>
      <c r="C153" s="9">
        <v>0</v>
      </c>
      <c r="D153" s="9">
        <v>0</v>
      </c>
      <c r="E153" s="9">
        <v>141287092.36800003</v>
      </c>
      <c r="F153" s="9">
        <v>0</v>
      </c>
      <c r="G153" s="20">
        <v>141287092.36800003</v>
      </c>
      <c r="H153" s="20">
        <v>104785445.27180001</v>
      </c>
      <c r="I153" s="14">
        <v>0.74164910265739714</v>
      </c>
      <c r="J153" s="7" t="s">
        <v>217</v>
      </c>
      <c r="K153" s="7" t="s">
        <v>2745</v>
      </c>
      <c r="L153" s="7" t="s">
        <v>2746</v>
      </c>
      <c r="M153" s="5">
        <v>1</v>
      </c>
      <c r="N153" s="7" t="s">
        <v>780</v>
      </c>
      <c r="O153" s="28">
        <v>1</v>
      </c>
      <c r="P153" s="37">
        <v>-104785445.27180001</v>
      </c>
      <c r="Q153" s="37">
        <v>0</v>
      </c>
      <c r="R153" s="37">
        <v>0</v>
      </c>
    </row>
    <row r="154" spans="1:18" x14ac:dyDescent="0.25">
      <c r="A154" s="5">
        <v>10</v>
      </c>
      <c r="B154" s="7" t="s">
        <v>2747</v>
      </c>
      <c r="C154" s="9">
        <v>0</v>
      </c>
      <c r="D154" s="9">
        <v>0</v>
      </c>
      <c r="E154" s="9">
        <v>3034300.713</v>
      </c>
      <c r="F154" s="9">
        <v>0</v>
      </c>
      <c r="G154" s="20">
        <v>3034300.713</v>
      </c>
      <c r="H154" s="20">
        <v>2868249.3569999998</v>
      </c>
      <c r="I154" s="14">
        <v>0.94527524734493906</v>
      </c>
      <c r="J154" s="7" t="s">
        <v>217</v>
      </c>
      <c r="K154" s="7" t="s">
        <v>2748</v>
      </c>
      <c r="L154" s="7" t="s">
        <v>2749</v>
      </c>
      <c r="M154" s="5">
        <v>0</v>
      </c>
      <c r="N154" s="7"/>
      <c r="O154" s="5">
        <v>0</v>
      </c>
      <c r="P154" s="37">
        <v>0</v>
      </c>
      <c r="Q154" s="37">
        <v>0</v>
      </c>
      <c r="R154" s="37">
        <v>0</v>
      </c>
    </row>
    <row r="155" spans="1:18" x14ac:dyDescent="0.25">
      <c r="A155" s="5">
        <v>10</v>
      </c>
      <c r="B155" s="7" t="s">
        <v>2750</v>
      </c>
      <c r="C155" s="9">
        <v>0</v>
      </c>
      <c r="D155" s="9">
        <v>0</v>
      </c>
      <c r="E155" s="9">
        <v>255502720.84399998</v>
      </c>
      <c r="F155" s="9">
        <v>0</v>
      </c>
      <c r="G155" s="20">
        <v>255502720.84399998</v>
      </c>
      <c r="H155" s="20">
        <v>170339925.21266666</v>
      </c>
      <c r="I155" s="14">
        <v>0.66668536698937775</v>
      </c>
      <c r="J155" s="7" t="s">
        <v>217</v>
      </c>
      <c r="K155" s="7" t="s">
        <v>2751</v>
      </c>
      <c r="L155" s="7" t="s">
        <v>2752</v>
      </c>
      <c r="M155" s="5">
        <v>0</v>
      </c>
      <c r="N155" s="7" t="s">
        <v>170</v>
      </c>
      <c r="O155" s="28">
        <v>1</v>
      </c>
      <c r="P155" s="37">
        <v>-170339925.21266666</v>
      </c>
      <c r="Q155" s="37">
        <v>0</v>
      </c>
      <c r="R155" s="37">
        <v>0</v>
      </c>
    </row>
    <row r="156" spans="1:18" x14ac:dyDescent="0.25">
      <c r="A156" s="5">
        <v>10</v>
      </c>
      <c r="B156" s="7" t="s">
        <v>2753</v>
      </c>
      <c r="C156" s="9">
        <v>0</v>
      </c>
      <c r="D156" s="9">
        <v>0</v>
      </c>
      <c r="E156" s="9">
        <v>-50180761.558999963</v>
      </c>
      <c r="F156" s="9">
        <v>0</v>
      </c>
      <c r="G156" s="20">
        <v>-50180761.558999963</v>
      </c>
      <c r="H156" s="20">
        <v>-49678953.943409964</v>
      </c>
      <c r="I156" s="14">
        <v>0.99</v>
      </c>
      <c r="J156" s="7" t="s">
        <v>217</v>
      </c>
      <c r="K156" s="7" t="s">
        <v>2754</v>
      </c>
      <c r="L156" s="7" t="s">
        <v>2755</v>
      </c>
      <c r="M156" s="5">
        <v>0</v>
      </c>
      <c r="N156" s="7"/>
      <c r="O156" s="5">
        <v>0</v>
      </c>
      <c r="P156" s="37">
        <v>0</v>
      </c>
      <c r="Q156" s="37">
        <v>0</v>
      </c>
      <c r="R156" s="37">
        <v>0</v>
      </c>
    </row>
    <row r="157" spans="1:18" x14ac:dyDescent="0.25">
      <c r="A157" s="5">
        <v>10</v>
      </c>
      <c r="B157" s="7" t="s">
        <v>2756</v>
      </c>
      <c r="C157" s="9">
        <v>0</v>
      </c>
      <c r="D157" s="9">
        <v>0</v>
      </c>
      <c r="E157" s="9">
        <v>203330198.285</v>
      </c>
      <c r="F157" s="9">
        <v>0</v>
      </c>
      <c r="G157" s="20">
        <v>203330198.285</v>
      </c>
      <c r="H157" s="20">
        <v>105887111.09729333</v>
      </c>
      <c r="I157" s="14">
        <v>0.52076431337009521</v>
      </c>
      <c r="J157" s="7" t="s">
        <v>217</v>
      </c>
      <c r="K157" s="7" t="s">
        <v>2757</v>
      </c>
      <c r="L157" s="7" t="s">
        <v>2758</v>
      </c>
      <c r="M157" s="5">
        <v>0</v>
      </c>
      <c r="N157" s="7"/>
      <c r="O157" s="5">
        <v>0</v>
      </c>
      <c r="P157" s="37">
        <v>0</v>
      </c>
      <c r="Q157" s="37">
        <v>0</v>
      </c>
      <c r="R157" s="37">
        <v>0</v>
      </c>
    </row>
    <row r="158" spans="1:18" x14ac:dyDescent="0.25">
      <c r="A158" s="5">
        <v>10</v>
      </c>
      <c r="B158" s="7" t="s">
        <v>2759</v>
      </c>
      <c r="C158" s="9">
        <v>0</v>
      </c>
      <c r="D158" s="9">
        <v>0</v>
      </c>
      <c r="E158" s="9">
        <v>190916645.45900002</v>
      </c>
      <c r="F158" s="9">
        <v>0</v>
      </c>
      <c r="G158" s="20">
        <v>190916645.45900002</v>
      </c>
      <c r="H158" s="20">
        <v>124446923.60541669</v>
      </c>
      <c r="I158" s="14">
        <v>0.65183904371576695</v>
      </c>
      <c r="J158" s="7" t="s">
        <v>217</v>
      </c>
      <c r="K158" s="7" t="s">
        <v>2760</v>
      </c>
      <c r="L158" s="7" t="s">
        <v>2761</v>
      </c>
      <c r="M158" s="5">
        <v>1</v>
      </c>
      <c r="N158" s="7" t="s">
        <v>173</v>
      </c>
      <c r="O158" s="28">
        <v>1</v>
      </c>
      <c r="P158" s="37">
        <v>-124446923.60541669</v>
      </c>
      <c r="Q158" s="37">
        <v>0</v>
      </c>
      <c r="R158" s="37">
        <v>0</v>
      </c>
    </row>
    <row r="159" spans="1:18" x14ac:dyDescent="0.25">
      <c r="A159" s="5">
        <v>10</v>
      </c>
      <c r="B159" s="7" t="s">
        <v>2762</v>
      </c>
      <c r="C159" s="9">
        <v>0</v>
      </c>
      <c r="D159" s="9">
        <v>0</v>
      </c>
      <c r="E159" s="9">
        <v>1746895.4439999997</v>
      </c>
      <c r="F159" s="9">
        <v>0</v>
      </c>
      <c r="G159" s="20">
        <v>1746895.4439999997</v>
      </c>
      <c r="H159" s="20">
        <v>285179.51466666668</v>
      </c>
      <c r="I159" s="14">
        <v>0.16324933220597873</v>
      </c>
      <c r="J159" s="7" t="s">
        <v>217</v>
      </c>
      <c r="K159" s="7" t="s">
        <v>2763</v>
      </c>
      <c r="L159" s="7" t="s">
        <v>2764</v>
      </c>
      <c r="M159" s="5">
        <v>1</v>
      </c>
      <c r="N159" s="7" t="s">
        <v>173</v>
      </c>
      <c r="O159" s="28">
        <v>1</v>
      </c>
      <c r="P159" s="37">
        <v>-285179.51466666668</v>
      </c>
      <c r="Q159" s="37">
        <v>0</v>
      </c>
      <c r="R159" s="37">
        <v>0</v>
      </c>
    </row>
    <row r="160" spans="1:18" x14ac:dyDescent="0.25">
      <c r="A160" s="5">
        <v>10</v>
      </c>
      <c r="B160" s="7" t="s">
        <v>2765</v>
      </c>
      <c r="C160" s="9">
        <v>0</v>
      </c>
      <c r="D160" s="9">
        <v>0</v>
      </c>
      <c r="E160" s="9">
        <v>37367563.185000002</v>
      </c>
      <c r="F160" s="9">
        <v>0</v>
      </c>
      <c r="G160" s="20">
        <v>37367563.185000002</v>
      </c>
      <c r="H160" s="20">
        <v>17880555.013243336</v>
      </c>
      <c r="I160" s="14">
        <v>0.4785047107492657</v>
      </c>
      <c r="J160" s="7" t="s">
        <v>217</v>
      </c>
      <c r="K160" s="7" t="s">
        <v>2766</v>
      </c>
      <c r="L160" s="7" t="s">
        <v>2767</v>
      </c>
      <c r="M160" s="5">
        <v>1</v>
      </c>
      <c r="N160" s="7" t="s">
        <v>173</v>
      </c>
      <c r="O160" s="28">
        <v>1</v>
      </c>
      <c r="P160" s="37">
        <v>-17880555.013243336</v>
      </c>
      <c r="Q160" s="37">
        <v>0</v>
      </c>
      <c r="R160" s="37">
        <v>0</v>
      </c>
    </row>
    <row r="161" spans="1:18" x14ac:dyDescent="0.25">
      <c r="A161" s="5">
        <v>10</v>
      </c>
      <c r="B161" s="7" t="s">
        <v>2768</v>
      </c>
      <c r="C161" s="9">
        <v>0</v>
      </c>
      <c r="D161" s="9">
        <v>0</v>
      </c>
      <c r="E161" s="9">
        <v>205948065.48800001</v>
      </c>
      <c r="F161" s="9">
        <v>0</v>
      </c>
      <c r="G161" s="20">
        <v>205948065.48800001</v>
      </c>
      <c r="H161" s="20">
        <v>140009678.16048002</v>
      </c>
      <c r="I161" s="14">
        <v>0.67983002330574438</v>
      </c>
      <c r="J161" s="7" t="s">
        <v>217</v>
      </c>
      <c r="K161" s="7" t="s">
        <v>2769</v>
      </c>
      <c r="L161" s="7" t="s">
        <v>2770</v>
      </c>
      <c r="M161" s="5">
        <v>0</v>
      </c>
      <c r="N161" s="7"/>
      <c r="O161" s="5">
        <v>0</v>
      </c>
      <c r="P161" s="37">
        <v>0</v>
      </c>
      <c r="Q161" s="37">
        <v>0</v>
      </c>
      <c r="R161" s="37">
        <v>0</v>
      </c>
    </row>
    <row r="162" spans="1:18" x14ac:dyDescent="0.25">
      <c r="A162" s="5">
        <v>10</v>
      </c>
      <c r="B162" s="7" t="s">
        <v>2771</v>
      </c>
      <c r="C162" s="9">
        <v>0</v>
      </c>
      <c r="D162" s="9">
        <v>0</v>
      </c>
      <c r="E162" s="9">
        <v>639115278.35199988</v>
      </c>
      <c r="F162" s="9">
        <v>0</v>
      </c>
      <c r="G162" s="20">
        <v>639115278.35199988</v>
      </c>
      <c r="H162" s="20">
        <v>483281780.54185009</v>
      </c>
      <c r="I162" s="14">
        <v>0.75617309883128359</v>
      </c>
      <c r="J162" s="7" t="s">
        <v>217</v>
      </c>
      <c r="K162" s="38" t="s">
        <v>2772</v>
      </c>
      <c r="L162" s="38" t="s">
        <v>2773</v>
      </c>
      <c r="M162" s="5">
        <v>0</v>
      </c>
      <c r="N162" s="7"/>
      <c r="O162" s="5">
        <v>0</v>
      </c>
      <c r="P162" s="37">
        <v>0</v>
      </c>
      <c r="Q162" s="37">
        <v>0</v>
      </c>
      <c r="R162" s="37">
        <v>0</v>
      </c>
    </row>
    <row r="163" spans="1:18" x14ac:dyDescent="0.25">
      <c r="A163" s="5">
        <v>10</v>
      </c>
      <c r="B163" s="7" t="s">
        <v>253</v>
      </c>
      <c r="C163" s="9">
        <v>0</v>
      </c>
      <c r="D163" s="9">
        <v>0</v>
      </c>
      <c r="E163" s="9">
        <v>133211430.28000002</v>
      </c>
      <c r="F163" s="9">
        <v>0</v>
      </c>
      <c r="G163" s="20">
        <v>133211430.28000002</v>
      </c>
      <c r="H163" s="20">
        <v>115828634.82325332</v>
      </c>
      <c r="I163" s="14">
        <v>0.86950973035715162</v>
      </c>
      <c r="J163" s="7" t="s">
        <v>217</v>
      </c>
      <c r="K163" s="7" t="s">
        <v>254</v>
      </c>
      <c r="L163" s="7" t="s">
        <v>255</v>
      </c>
      <c r="M163" s="5">
        <v>0</v>
      </c>
      <c r="N163" s="7" t="s">
        <v>169</v>
      </c>
      <c r="O163" s="5">
        <v>0</v>
      </c>
      <c r="P163" s="37">
        <v>0</v>
      </c>
      <c r="Q163" s="37">
        <v>0</v>
      </c>
      <c r="R163" s="37">
        <v>0</v>
      </c>
    </row>
    <row r="164" spans="1:18" x14ac:dyDescent="0.25">
      <c r="A164" s="5">
        <v>10</v>
      </c>
      <c r="B164" s="7" t="s">
        <v>2774</v>
      </c>
      <c r="C164" s="9">
        <v>0</v>
      </c>
      <c r="D164" s="9">
        <v>0</v>
      </c>
      <c r="E164" s="9">
        <v>21969233.964000005</v>
      </c>
      <c r="F164" s="9">
        <v>0</v>
      </c>
      <c r="G164" s="20">
        <v>21969233.964000005</v>
      </c>
      <c r="H164" s="20">
        <v>21444693.964000005</v>
      </c>
      <c r="I164" s="14">
        <v>0.97612388302388964</v>
      </c>
      <c r="J164" s="7" t="s">
        <v>217</v>
      </c>
      <c r="K164" s="7" t="s">
        <v>2775</v>
      </c>
      <c r="L164" s="7" t="s">
        <v>2776</v>
      </c>
      <c r="M164" s="5">
        <v>0</v>
      </c>
      <c r="N164" s="7"/>
      <c r="O164" s="5">
        <v>0</v>
      </c>
      <c r="P164" s="37">
        <v>0</v>
      </c>
      <c r="Q164" s="37">
        <v>0</v>
      </c>
      <c r="R164" s="37">
        <v>0</v>
      </c>
    </row>
    <row r="165" spans="1:18" x14ac:dyDescent="0.25">
      <c r="A165" s="5">
        <v>10</v>
      </c>
      <c r="B165" s="7" t="s">
        <v>2777</v>
      </c>
      <c r="C165" s="9">
        <v>0</v>
      </c>
      <c r="D165" s="9">
        <v>0</v>
      </c>
      <c r="E165" s="9">
        <v>2901061309.0169997</v>
      </c>
      <c r="F165" s="9">
        <v>0</v>
      </c>
      <c r="G165" s="20">
        <v>2901061309.0169997</v>
      </c>
      <c r="H165" s="20">
        <v>0</v>
      </c>
      <c r="I165" s="14">
        <v>0</v>
      </c>
      <c r="J165" s="7" t="s">
        <v>682</v>
      </c>
      <c r="K165" s="7" t="s">
        <v>2778</v>
      </c>
      <c r="L165" s="7" t="s">
        <v>2779</v>
      </c>
      <c r="M165" s="5">
        <v>0</v>
      </c>
      <c r="N165" s="7"/>
      <c r="O165" s="5">
        <v>0</v>
      </c>
      <c r="P165" s="37">
        <v>0</v>
      </c>
      <c r="Q165" s="37">
        <v>0</v>
      </c>
      <c r="R165" s="37">
        <v>0</v>
      </c>
    </row>
    <row r="166" spans="1:18" x14ac:dyDescent="0.25">
      <c r="A166" s="5">
        <v>10</v>
      </c>
      <c r="B166" s="7" t="s">
        <v>2780</v>
      </c>
      <c r="C166" s="9">
        <v>0</v>
      </c>
      <c r="D166" s="9">
        <v>0</v>
      </c>
      <c r="E166" s="9">
        <v>11198213128.376007</v>
      </c>
      <c r="F166" s="9">
        <v>0</v>
      </c>
      <c r="G166" s="20">
        <v>11198213128.376007</v>
      </c>
      <c r="H166" s="20">
        <v>5324812378.9813232</v>
      </c>
      <c r="I166" s="14">
        <v>0.47550553985156568</v>
      </c>
      <c r="J166" s="7" t="s">
        <v>682</v>
      </c>
      <c r="K166" s="7" t="s">
        <v>2781</v>
      </c>
      <c r="L166" s="7" t="s">
        <v>2782</v>
      </c>
      <c r="M166" s="5">
        <v>0</v>
      </c>
      <c r="N166" s="7"/>
      <c r="O166" s="5">
        <v>0</v>
      </c>
      <c r="P166" s="37">
        <v>0</v>
      </c>
      <c r="Q166" s="37">
        <v>0</v>
      </c>
      <c r="R166" s="37">
        <v>0</v>
      </c>
    </row>
    <row r="167" spans="1:18" x14ac:dyDescent="0.25">
      <c r="A167" s="5">
        <v>10</v>
      </c>
      <c r="B167" s="7" t="s">
        <v>2783</v>
      </c>
      <c r="C167" s="9">
        <v>0</v>
      </c>
      <c r="D167" s="9">
        <v>0</v>
      </c>
      <c r="E167" s="9">
        <v>353158005.85099995</v>
      </c>
      <c r="F167" s="9">
        <v>0</v>
      </c>
      <c r="G167" s="20">
        <v>353158005.85099995</v>
      </c>
      <c r="H167" s="20">
        <v>0</v>
      </c>
      <c r="I167" s="14">
        <v>0</v>
      </c>
      <c r="J167" s="7" t="s">
        <v>682</v>
      </c>
      <c r="K167" s="7" t="s">
        <v>2784</v>
      </c>
      <c r="L167" s="7" t="s">
        <v>2785</v>
      </c>
      <c r="M167" s="5">
        <v>0</v>
      </c>
      <c r="N167" s="7"/>
      <c r="O167" s="5">
        <v>0</v>
      </c>
      <c r="P167" s="37">
        <v>0</v>
      </c>
      <c r="Q167" s="37">
        <v>0</v>
      </c>
      <c r="R167" s="37">
        <v>0</v>
      </c>
    </row>
    <row r="168" spans="1:18" x14ac:dyDescent="0.25">
      <c r="A168" s="5">
        <v>10</v>
      </c>
      <c r="B168" s="7" t="s">
        <v>2786</v>
      </c>
      <c r="C168" s="9">
        <v>0</v>
      </c>
      <c r="D168" s="9">
        <v>0</v>
      </c>
      <c r="E168" s="9">
        <v>3622037.422999999</v>
      </c>
      <c r="F168" s="9">
        <v>0</v>
      </c>
      <c r="G168" s="20">
        <v>3622037.422999999</v>
      </c>
      <c r="H168" s="20">
        <v>3404715.1776199993</v>
      </c>
      <c r="I168" s="14">
        <v>0.94000000000000006</v>
      </c>
      <c r="J168" s="7" t="s">
        <v>682</v>
      </c>
      <c r="K168" s="7" t="s">
        <v>2787</v>
      </c>
      <c r="L168" s="7" t="s">
        <v>2788</v>
      </c>
      <c r="M168" s="5">
        <v>0</v>
      </c>
      <c r="N168" s="7"/>
      <c r="O168" s="5">
        <v>0</v>
      </c>
      <c r="P168" s="37">
        <v>0</v>
      </c>
      <c r="Q168" s="37">
        <v>0</v>
      </c>
      <c r="R168" s="37">
        <v>0</v>
      </c>
    </row>
    <row r="169" spans="1:18" x14ac:dyDescent="0.25">
      <c r="A169" s="5">
        <v>10</v>
      </c>
      <c r="B169" s="7" t="s">
        <v>2789</v>
      </c>
      <c r="C169" s="9">
        <v>0</v>
      </c>
      <c r="D169" s="9">
        <v>0</v>
      </c>
      <c r="E169" s="9">
        <v>2653854504.4369993</v>
      </c>
      <c r="F169" s="9">
        <v>0</v>
      </c>
      <c r="G169" s="20">
        <v>2653854504.4369993</v>
      </c>
      <c r="H169" s="20">
        <v>27057955.484160002</v>
      </c>
      <c r="I169" s="14">
        <v>1.0195719260012786E-2</v>
      </c>
      <c r="J169" s="7" t="s">
        <v>682</v>
      </c>
      <c r="K169" s="7" t="s">
        <v>2790</v>
      </c>
      <c r="L169" s="7" t="s">
        <v>2791</v>
      </c>
      <c r="M169" s="5">
        <v>0</v>
      </c>
      <c r="N169" s="7"/>
      <c r="O169" s="5">
        <v>0</v>
      </c>
      <c r="P169" s="37">
        <v>0</v>
      </c>
      <c r="Q169" s="37">
        <v>0</v>
      </c>
      <c r="R169" s="37">
        <v>0</v>
      </c>
    </row>
    <row r="170" spans="1:18" x14ac:dyDescent="0.25">
      <c r="A170" s="5">
        <v>10</v>
      </c>
      <c r="B170" s="7" t="s">
        <v>2792</v>
      </c>
      <c r="C170" s="9">
        <v>0</v>
      </c>
      <c r="D170" s="9">
        <v>0</v>
      </c>
      <c r="E170" s="9">
        <v>121542724.10899998</v>
      </c>
      <c r="F170" s="9">
        <v>0</v>
      </c>
      <c r="G170" s="20">
        <v>121542724.10899998</v>
      </c>
      <c r="H170" s="20">
        <v>29238160.6512</v>
      </c>
      <c r="I170" s="14">
        <v>0.24055870777570448</v>
      </c>
      <c r="J170" s="7" t="s">
        <v>682</v>
      </c>
      <c r="K170" s="7" t="s">
        <v>2793</v>
      </c>
      <c r="L170" s="7" t="s">
        <v>2794</v>
      </c>
      <c r="M170" s="5">
        <v>0</v>
      </c>
      <c r="N170" s="7"/>
      <c r="O170" s="5">
        <v>0</v>
      </c>
      <c r="P170" s="37">
        <v>0</v>
      </c>
      <c r="Q170" s="37">
        <v>0</v>
      </c>
      <c r="R170" s="37">
        <v>0</v>
      </c>
    </row>
    <row r="171" spans="1:18" x14ac:dyDescent="0.25">
      <c r="A171" s="5">
        <v>10</v>
      </c>
      <c r="B171" s="7" t="s">
        <v>2795</v>
      </c>
      <c r="C171" s="9">
        <v>0</v>
      </c>
      <c r="D171" s="9">
        <v>0</v>
      </c>
      <c r="E171" s="9">
        <v>348143386.51499999</v>
      </c>
      <c r="F171" s="9">
        <v>0</v>
      </c>
      <c r="G171" s="20">
        <v>348143386.51499999</v>
      </c>
      <c r="H171" s="20">
        <v>224446213.48247996</v>
      </c>
      <c r="I171" s="14">
        <v>0.64469474985361974</v>
      </c>
      <c r="J171" s="7" t="s">
        <v>682</v>
      </c>
      <c r="K171" s="7" t="s">
        <v>2796</v>
      </c>
      <c r="L171" s="7" t="s">
        <v>2797</v>
      </c>
      <c r="M171" s="5">
        <v>0</v>
      </c>
      <c r="N171" s="7"/>
      <c r="O171" s="5">
        <v>0</v>
      </c>
      <c r="P171" s="37">
        <v>0</v>
      </c>
      <c r="Q171" s="37">
        <v>0</v>
      </c>
      <c r="R171" s="37">
        <v>0</v>
      </c>
    </row>
    <row r="172" spans="1:18" x14ac:dyDescent="0.25">
      <c r="A172" s="5">
        <v>10</v>
      </c>
      <c r="B172" s="7" t="s">
        <v>2798</v>
      </c>
      <c r="C172" s="9">
        <v>0</v>
      </c>
      <c r="D172" s="9">
        <v>0</v>
      </c>
      <c r="E172" s="9">
        <v>278730786.38199997</v>
      </c>
      <c r="F172" s="9">
        <v>0</v>
      </c>
      <c r="G172" s="20">
        <v>278730786.38199997</v>
      </c>
      <c r="H172" s="20">
        <v>278032099.56483996</v>
      </c>
      <c r="I172" s="14">
        <v>0.99749332742812824</v>
      </c>
      <c r="J172" s="7" t="s">
        <v>682</v>
      </c>
      <c r="K172" s="7" t="s">
        <v>2799</v>
      </c>
      <c r="L172" s="7" t="s">
        <v>2800</v>
      </c>
      <c r="M172" s="5">
        <v>1</v>
      </c>
      <c r="N172" s="7" t="s">
        <v>788</v>
      </c>
      <c r="O172" s="28">
        <v>1</v>
      </c>
      <c r="P172" s="37">
        <v>-278032099.56483996</v>
      </c>
      <c r="Q172" s="37">
        <v>0</v>
      </c>
      <c r="R172" s="37">
        <v>0</v>
      </c>
    </row>
    <row r="173" spans="1:18" x14ac:dyDescent="0.25">
      <c r="A173" s="5">
        <v>10</v>
      </c>
      <c r="B173" s="7" t="s">
        <v>2801</v>
      </c>
      <c r="C173" s="9">
        <v>0</v>
      </c>
      <c r="D173" s="9">
        <v>0</v>
      </c>
      <c r="E173" s="9">
        <v>-5702551.5420000087</v>
      </c>
      <c r="F173" s="9">
        <v>0</v>
      </c>
      <c r="G173" s="20">
        <v>-5702551.5420000087</v>
      </c>
      <c r="H173" s="20">
        <v>-6728718.4780000094</v>
      </c>
      <c r="I173" s="14">
        <v>1.179948734955248</v>
      </c>
      <c r="J173" s="7" t="s">
        <v>217</v>
      </c>
      <c r="K173" s="7" t="s">
        <v>2802</v>
      </c>
      <c r="L173" s="7" t="s">
        <v>2803</v>
      </c>
      <c r="M173" s="5">
        <v>0</v>
      </c>
      <c r="N173" s="7"/>
      <c r="O173" s="5">
        <v>0</v>
      </c>
      <c r="P173" s="37">
        <v>0</v>
      </c>
      <c r="Q173" s="37">
        <v>0</v>
      </c>
      <c r="R173" s="37">
        <v>0</v>
      </c>
    </row>
    <row r="174" spans="1:18" x14ac:dyDescent="0.25">
      <c r="A174" s="5">
        <v>10</v>
      </c>
      <c r="B174" s="7" t="s">
        <v>2804</v>
      </c>
      <c r="C174" s="9">
        <v>0</v>
      </c>
      <c r="D174" s="9">
        <v>0</v>
      </c>
      <c r="E174" s="9">
        <v>2109918660.0569999</v>
      </c>
      <c r="F174" s="9">
        <v>0</v>
      </c>
      <c r="G174" s="20">
        <v>2109918660.0569999</v>
      </c>
      <c r="H174" s="20">
        <v>1223588913.21928</v>
      </c>
      <c r="I174" s="14">
        <v>0.57992231472384081</v>
      </c>
      <c r="J174" s="7" t="s">
        <v>217</v>
      </c>
      <c r="K174" s="7" t="s">
        <v>2805</v>
      </c>
      <c r="L174" s="7" t="s">
        <v>2806</v>
      </c>
      <c r="M174" s="5">
        <v>0</v>
      </c>
      <c r="N174" s="7"/>
      <c r="O174" s="5">
        <v>0</v>
      </c>
      <c r="P174" s="37">
        <v>0</v>
      </c>
      <c r="Q174" s="37">
        <v>0</v>
      </c>
      <c r="R174" s="37">
        <v>0</v>
      </c>
    </row>
    <row r="175" spans="1:18" x14ac:dyDescent="0.25">
      <c r="A175" s="5">
        <v>10</v>
      </c>
      <c r="B175" s="7" t="s">
        <v>2807</v>
      </c>
      <c r="C175" s="9">
        <v>0</v>
      </c>
      <c r="D175" s="9">
        <v>0</v>
      </c>
      <c r="E175" s="9">
        <v>4837830.8479999993</v>
      </c>
      <c r="F175" s="9">
        <v>0</v>
      </c>
      <c r="G175" s="20">
        <v>4837830.8479999993</v>
      </c>
      <c r="H175" s="20">
        <v>2822592.4706733334</v>
      </c>
      <c r="I175" s="14">
        <v>0.58344174473157062</v>
      </c>
      <c r="J175" s="7" t="s">
        <v>217</v>
      </c>
      <c r="K175" s="7" t="s">
        <v>2808</v>
      </c>
      <c r="L175" s="7" t="s">
        <v>2809</v>
      </c>
      <c r="M175" s="5">
        <v>0</v>
      </c>
      <c r="N175" s="7" t="s">
        <v>170</v>
      </c>
      <c r="O175" s="28">
        <v>1</v>
      </c>
      <c r="P175" s="37">
        <v>-2822592.4706733334</v>
      </c>
      <c r="Q175" s="37">
        <v>0</v>
      </c>
      <c r="R175" s="37">
        <v>0</v>
      </c>
    </row>
    <row r="176" spans="1:18" x14ac:dyDescent="0.25">
      <c r="A176" s="5">
        <v>10</v>
      </c>
      <c r="B176" s="7" t="s">
        <v>2810</v>
      </c>
      <c r="C176" s="9">
        <v>0</v>
      </c>
      <c r="D176" s="9">
        <v>0</v>
      </c>
      <c r="E176" s="9">
        <v>-10362347.384000009</v>
      </c>
      <c r="F176" s="9">
        <v>0</v>
      </c>
      <c r="G176" s="20">
        <v>-10362347.384000009</v>
      </c>
      <c r="H176" s="20">
        <v>-7771760.5380000062</v>
      </c>
      <c r="I176" s="14">
        <v>0.75</v>
      </c>
      <c r="J176" s="7" t="s">
        <v>217</v>
      </c>
      <c r="K176" s="7" t="s">
        <v>2811</v>
      </c>
      <c r="L176" s="7" t="s">
        <v>2812</v>
      </c>
      <c r="M176" s="5">
        <v>0</v>
      </c>
      <c r="N176" s="7"/>
      <c r="O176" s="5">
        <v>0</v>
      </c>
      <c r="P176" s="37">
        <v>0</v>
      </c>
      <c r="Q176" s="37">
        <v>0</v>
      </c>
      <c r="R176" s="37">
        <v>0</v>
      </c>
    </row>
    <row r="177" spans="1:18" x14ac:dyDescent="0.25">
      <c r="A177" s="5">
        <v>10</v>
      </c>
      <c r="B177" s="7" t="s">
        <v>2813</v>
      </c>
      <c r="C177" s="9">
        <v>0</v>
      </c>
      <c r="D177" s="9">
        <v>0</v>
      </c>
      <c r="E177" s="9">
        <v>1174250.94</v>
      </c>
      <c r="F177" s="9">
        <v>0</v>
      </c>
      <c r="G177" s="20">
        <v>1174250.94</v>
      </c>
      <c r="H177" s="20">
        <v>110679.8</v>
      </c>
      <c r="I177" s="14">
        <v>9.4255662252226952E-2</v>
      </c>
      <c r="J177" s="7" t="s">
        <v>217</v>
      </c>
      <c r="K177" s="7" t="s">
        <v>2814</v>
      </c>
      <c r="L177" s="7" t="s">
        <v>2815</v>
      </c>
      <c r="M177" s="5">
        <v>0</v>
      </c>
      <c r="N177" s="7" t="s">
        <v>173</v>
      </c>
      <c r="O177" s="28">
        <v>1</v>
      </c>
      <c r="P177" s="37">
        <v>-110679.8</v>
      </c>
      <c r="Q177" s="37">
        <v>0</v>
      </c>
      <c r="R177" s="37">
        <v>0</v>
      </c>
    </row>
    <row r="178" spans="1:18" x14ac:dyDescent="0.25">
      <c r="A178" s="5">
        <v>10</v>
      </c>
      <c r="B178" s="7" t="s">
        <v>2816</v>
      </c>
      <c r="C178" s="9">
        <v>0</v>
      </c>
      <c r="D178" s="9">
        <v>0</v>
      </c>
      <c r="E178" s="9">
        <v>868255.23</v>
      </c>
      <c r="F178" s="9">
        <v>0</v>
      </c>
      <c r="G178" s="20">
        <v>868255.23</v>
      </c>
      <c r="H178" s="20">
        <v>578836.81999999995</v>
      </c>
      <c r="I178" s="14">
        <v>0.66666666666666663</v>
      </c>
      <c r="J178" s="7" t="s">
        <v>217</v>
      </c>
      <c r="K178" s="7" t="s">
        <v>2817</v>
      </c>
      <c r="L178" s="7" t="s">
        <v>2740</v>
      </c>
      <c r="M178" s="5">
        <v>0</v>
      </c>
      <c r="N178" s="7"/>
      <c r="O178" s="5">
        <v>0</v>
      </c>
      <c r="P178" s="37">
        <v>0</v>
      </c>
      <c r="Q178" s="37">
        <v>0</v>
      </c>
      <c r="R178" s="37">
        <v>0</v>
      </c>
    </row>
    <row r="179" spans="1:18" x14ac:dyDescent="0.25">
      <c r="A179" s="5">
        <v>10</v>
      </c>
      <c r="B179" s="7" t="s">
        <v>2818</v>
      </c>
      <c r="C179" s="9">
        <v>0</v>
      </c>
      <c r="D179" s="9">
        <v>130232466.285</v>
      </c>
      <c r="E179" s="9">
        <v>0</v>
      </c>
      <c r="F179" s="9">
        <v>0</v>
      </c>
      <c r="G179" s="20">
        <v>130232466.285</v>
      </c>
      <c r="H179" s="20">
        <v>86821644.190000013</v>
      </c>
      <c r="I179" s="14">
        <v>0.66666666666666674</v>
      </c>
      <c r="J179" s="7" t="s">
        <v>217</v>
      </c>
      <c r="K179" s="7" t="s">
        <v>2819</v>
      </c>
      <c r="L179" s="7" t="s">
        <v>2820</v>
      </c>
      <c r="M179" s="5">
        <v>1</v>
      </c>
      <c r="N179" s="7" t="s">
        <v>173</v>
      </c>
      <c r="O179" s="28">
        <v>1</v>
      </c>
      <c r="P179" s="37">
        <v>-86821644.190000013</v>
      </c>
      <c r="Q179" s="37">
        <v>0</v>
      </c>
      <c r="R179" s="37">
        <v>0</v>
      </c>
    </row>
    <row r="180" spans="1:18" x14ac:dyDescent="0.25">
      <c r="A180" s="5">
        <v>10</v>
      </c>
      <c r="B180" s="7" t="s">
        <v>2821</v>
      </c>
      <c r="C180" s="9">
        <v>0</v>
      </c>
      <c r="D180" s="9">
        <v>0</v>
      </c>
      <c r="E180" s="9">
        <v>1630808270.3210006</v>
      </c>
      <c r="F180" s="9">
        <v>0</v>
      </c>
      <c r="G180" s="20">
        <v>1630808270.3210006</v>
      </c>
      <c r="H180" s="20">
        <v>831712217.86371005</v>
      </c>
      <c r="I180" s="14">
        <v>0.5099999999999999</v>
      </c>
      <c r="J180" s="7" t="s">
        <v>217</v>
      </c>
      <c r="K180" s="7" t="s">
        <v>2822</v>
      </c>
      <c r="L180" s="7" t="s">
        <v>2823</v>
      </c>
      <c r="M180" s="5">
        <v>1</v>
      </c>
      <c r="N180" s="7" t="s">
        <v>2824</v>
      </c>
      <c r="O180" s="28">
        <v>1</v>
      </c>
      <c r="P180" s="37">
        <v>-831712217.86371005</v>
      </c>
      <c r="Q180" s="37">
        <v>0</v>
      </c>
      <c r="R180" s="37">
        <v>0</v>
      </c>
    </row>
    <row r="181" spans="1:18" x14ac:dyDescent="0.25">
      <c r="A181" s="5">
        <v>10</v>
      </c>
      <c r="B181" s="7" t="s">
        <v>2825</v>
      </c>
      <c r="C181" s="9">
        <v>0</v>
      </c>
      <c r="D181" s="9">
        <v>0</v>
      </c>
      <c r="E181" s="9">
        <v>2719612729.410996</v>
      </c>
      <c r="F181" s="9">
        <v>0</v>
      </c>
      <c r="G181" s="20">
        <v>2719612729.410996</v>
      </c>
      <c r="H181" s="20">
        <v>2208961665.5200377</v>
      </c>
      <c r="I181" s="14">
        <v>0.81223390434653786</v>
      </c>
      <c r="J181" s="7" t="s">
        <v>682</v>
      </c>
      <c r="K181" s="7" t="s">
        <v>2826</v>
      </c>
      <c r="L181" s="7" t="s">
        <v>2827</v>
      </c>
      <c r="M181" s="5">
        <v>1</v>
      </c>
      <c r="N181" s="7" t="s">
        <v>788</v>
      </c>
      <c r="O181" s="28">
        <v>1</v>
      </c>
      <c r="P181" s="37">
        <v>-2208961665.5200377</v>
      </c>
      <c r="Q181" s="37">
        <v>0</v>
      </c>
      <c r="R181" s="37">
        <v>0</v>
      </c>
    </row>
    <row r="182" spans="1:18" x14ac:dyDescent="0.25">
      <c r="A182" s="5">
        <v>10</v>
      </c>
      <c r="B182" s="7" t="s">
        <v>2828</v>
      </c>
      <c r="C182" s="9">
        <v>0</v>
      </c>
      <c r="D182" s="9">
        <v>0</v>
      </c>
      <c r="E182" s="9">
        <v>4292484427.0129995</v>
      </c>
      <c r="F182" s="9">
        <v>0</v>
      </c>
      <c r="G182" s="20">
        <v>4292484427.0129995</v>
      </c>
      <c r="H182" s="20">
        <v>2656926884.5079331</v>
      </c>
      <c r="I182" s="14">
        <v>0.61897181683121494</v>
      </c>
      <c r="J182" s="7" t="s">
        <v>682</v>
      </c>
      <c r="K182" s="7" t="s">
        <v>2829</v>
      </c>
      <c r="L182" s="7" t="s">
        <v>2830</v>
      </c>
      <c r="M182" s="5">
        <v>1</v>
      </c>
      <c r="N182" s="7" t="s">
        <v>788</v>
      </c>
      <c r="O182" s="28">
        <v>1</v>
      </c>
      <c r="P182" s="37">
        <v>-2656926884.5079331</v>
      </c>
      <c r="Q182" s="37">
        <v>0</v>
      </c>
      <c r="R182" s="37">
        <v>0</v>
      </c>
    </row>
    <row r="183" spans="1:18" x14ac:dyDescent="0.25">
      <c r="A183" s="5">
        <v>10</v>
      </c>
      <c r="B183" s="7" t="s">
        <v>2831</v>
      </c>
      <c r="C183" s="9">
        <v>0</v>
      </c>
      <c r="D183" s="9">
        <v>0</v>
      </c>
      <c r="E183" s="9">
        <v>140011242</v>
      </c>
      <c r="F183" s="9">
        <v>0</v>
      </c>
      <c r="G183" s="20">
        <v>140011242</v>
      </c>
      <c r="H183" s="20">
        <v>132434429.90000001</v>
      </c>
      <c r="I183" s="14">
        <v>0.94588425906542561</v>
      </c>
      <c r="J183" s="7" t="s">
        <v>682</v>
      </c>
      <c r="K183" s="7" t="s">
        <v>2832</v>
      </c>
      <c r="L183" s="7" t="s">
        <v>2833</v>
      </c>
      <c r="M183" s="5">
        <v>0</v>
      </c>
      <c r="N183" s="7" t="s">
        <v>788</v>
      </c>
      <c r="O183" s="28">
        <v>1</v>
      </c>
      <c r="P183" s="37">
        <v>-132434429.90000001</v>
      </c>
      <c r="Q183" s="37">
        <v>0</v>
      </c>
      <c r="R183" s="37">
        <v>0</v>
      </c>
    </row>
    <row r="184" spans="1:18" x14ac:dyDescent="0.25">
      <c r="A184" s="5">
        <v>10</v>
      </c>
      <c r="B184" s="7" t="s">
        <v>2834</v>
      </c>
      <c r="C184" s="9">
        <v>0</v>
      </c>
      <c r="D184" s="9">
        <v>0</v>
      </c>
      <c r="E184" s="9">
        <v>428543980.51200002</v>
      </c>
      <c r="F184" s="9">
        <v>0</v>
      </c>
      <c r="G184" s="20">
        <v>428543980.51200002</v>
      </c>
      <c r="H184" s="20">
        <v>285695987.00800002</v>
      </c>
      <c r="I184" s="14">
        <v>0.66666666666666663</v>
      </c>
      <c r="J184" s="7" t="s">
        <v>217</v>
      </c>
      <c r="K184" s="7" t="s">
        <v>2835</v>
      </c>
      <c r="L184" s="7" t="s">
        <v>2836</v>
      </c>
      <c r="M184" s="5">
        <v>0</v>
      </c>
      <c r="N184" s="7"/>
      <c r="O184" s="5">
        <v>0</v>
      </c>
      <c r="P184" s="37">
        <v>0</v>
      </c>
      <c r="Q184" s="37">
        <v>0</v>
      </c>
      <c r="R184" s="37">
        <v>0</v>
      </c>
    </row>
    <row r="185" spans="1:18" x14ac:dyDescent="0.25">
      <c r="A185" s="5">
        <v>10</v>
      </c>
      <c r="B185" s="7" t="s">
        <v>2837</v>
      </c>
      <c r="C185" s="9">
        <v>0</v>
      </c>
      <c r="D185" s="9">
        <v>0</v>
      </c>
      <c r="E185" s="9">
        <v>824118391.88899994</v>
      </c>
      <c r="F185" s="9">
        <v>0</v>
      </c>
      <c r="G185" s="20">
        <v>824118391.88899994</v>
      </c>
      <c r="H185" s="20">
        <v>549412457.29933321</v>
      </c>
      <c r="I185" s="14">
        <v>0.66666690454510968</v>
      </c>
      <c r="J185" s="7" t="s">
        <v>217</v>
      </c>
      <c r="K185" s="7" t="s">
        <v>2838</v>
      </c>
      <c r="L185" s="7" t="s">
        <v>2839</v>
      </c>
      <c r="M185" s="5">
        <v>0</v>
      </c>
      <c r="N185" s="7"/>
      <c r="O185" s="5">
        <v>0</v>
      </c>
      <c r="P185" s="37">
        <v>0</v>
      </c>
      <c r="Q185" s="37">
        <v>0</v>
      </c>
      <c r="R185" s="37">
        <v>0</v>
      </c>
    </row>
    <row r="186" spans="1:18" x14ac:dyDescent="0.25">
      <c r="A186" s="5">
        <v>10</v>
      </c>
      <c r="B186" s="7" t="s">
        <v>2840</v>
      </c>
      <c r="C186" s="9">
        <v>0</v>
      </c>
      <c r="D186" s="9">
        <v>0</v>
      </c>
      <c r="E186" s="9">
        <v>6000068.3699999982</v>
      </c>
      <c r="F186" s="9">
        <v>0</v>
      </c>
      <c r="G186" s="20">
        <v>6000068.3699999982</v>
      </c>
      <c r="H186" s="20">
        <v>6000068.3699999982</v>
      </c>
      <c r="I186" s="14">
        <v>1</v>
      </c>
      <c r="J186" s="7" t="s">
        <v>217</v>
      </c>
      <c r="K186" s="7" t="s">
        <v>2841</v>
      </c>
      <c r="L186" s="7" t="s">
        <v>2842</v>
      </c>
      <c r="M186" s="5">
        <v>1</v>
      </c>
      <c r="N186" s="7" t="s">
        <v>170</v>
      </c>
      <c r="O186" s="28">
        <v>1</v>
      </c>
      <c r="P186" s="37">
        <v>-6000068.3699999982</v>
      </c>
      <c r="Q186" s="37">
        <v>0</v>
      </c>
      <c r="R186" s="37">
        <v>0</v>
      </c>
    </row>
    <row r="187" spans="1:18" x14ac:dyDescent="0.25">
      <c r="A187" s="5">
        <v>10</v>
      </c>
      <c r="B187" s="7" t="s">
        <v>2843</v>
      </c>
      <c r="C187" s="9">
        <v>0</v>
      </c>
      <c r="D187" s="9">
        <v>0</v>
      </c>
      <c r="E187" s="9">
        <v>120504081.83499995</v>
      </c>
      <c r="F187" s="9">
        <v>0</v>
      </c>
      <c r="G187" s="20">
        <v>120504081.83499995</v>
      </c>
      <c r="H187" s="20">
        <v>100020118.03499995</v>
      </c>
      <c r="I187" s="14">
        <v>0.83001435728917772</v>
      </c>
      <c r="J187" s="7" t="s">
        <v>217</v>
      </c>
      <c r="K187" s="7" t="s">
        <v>2844</v>
      </c>
      <c r="L187" s="7" t="s">
        <v>2845</v>
      </c>
      <c r="M187" s="5">
        <v>0</v>
      </c>
      <c r="N187" s="7"/>
      <c r="O187" s="5">
        <v>0</v>
      </c>
      <c r="P187" s="37">
        <v>0</v>
      </c>
      <c r="Q187" s="37">
        <v>0</v>
      </c>
      <c r="R187" s="37">
        <v>0</v>
      </c>
    </row>
    <row r="188" spans="1:18" x14ac:dyDescent="0.25">
      <c r="A188" s="5">
        <v>10</v>
      </c>
      <c r="B188" s="7" t="s">
        <v>2846</v>
      </c>
      <c r="C188" s="9">
        <v>0</v>
      </c>
      <c r="D188" s="9">
        <v>0</v>
      </c>
      <c r="E188" s="9">
        <v>294218414.29000002</v>
      </c>
      <c r="F188" s="9">
        <v>0</v>
      </c>
      <c r="G188" s="20">
        <v>294218414.29000002</v>
      </c>
      <c r="H188" s="20">
        <v>197212276.19333339</v>
      </c>
      <c r="I188" s="14">
        <v>0.6702920912317496</v>
      </c>
      <c r="J188" s="7" t="s">
        <v>217</v>
      </c>
      <c r="K188" s="7" t="s">
        <v>2847</v>
      </c>
      <c r="L188" s="7" t="s">
        <v>2848</v>
      </c>
      <c r="M188" s="5">
        <v>0</v>
      </c>
      <c r="N188" s="7"/>
      <c r="O188" s="5">
        <v>0</v>
      </c>
      <c r="P188" s="37">
        <v>0</v>
      </c>
      <c r="Q188" s="37">
        <v>0</v>
      </c>
      <c r="R188" s="37">
        <v>0</v>
      </c>
    </row>
    <row r="189" spans="1:18" x14ac:dyDescent="0.25">
      <c r="A189" s="5">
        <v>10</v>
      </c>
      <c r="B189" s="7" t="s">
        <v>2849</v>
      </c>
      <c r="C189" s="9">
        <v>0</v>
      </c>
      <c r="D189" s="9">
        <v>0</v>
      </c>
      <c r="E189" s="9">
        <v>59904585.576000012</v>
      </c>
      <c r="F189" s="9">
        <v>0</v>
      </c>
      <c r="G189" s="20">
        <v>59904585.576000012</v>
      </c>
      <c r="H189" s="20">
        <v>55962243.867200002</v>
      </c>
      <c r="I189" s="14">
        <v>0.93418965057694248</v>
      </c>
      <c r="J189" s="7" t="s">
        <v>217</v>
      </c>
      <c r="K189" s="7" t="s">
        <v>2850</v>
      </c>
      <c r="L189" s="7" t="s">
        <v>2851</v>
      </c>
      <c r="M189" s="5">
        <v>1</v>
      </c>
      <c r="N189" s="7" t="s">
        <v>788</v>
      </c>
      <c r="O189" s="28">
        <v>1</v>
      </c>
      <c r="P189" s="37">
        <v>-55962243.867200002</v>
      </c>
      <c r="Q189" s="37">
        <v>0</v>
      </c>
      <c r="R189" s="37">
        <v>0</v>
      </c>
    </row>
    <row r="190" spans="1:18" x14ac:dyDescent="0.25">
      <c r="A190" s="5">
        <v>10</v>
      </c>
      <c r="B190" s="7" t="s">
        <v>2852</v>
      </c>
      <c r="C190" s="9">
        <v>0</v>
      </c>
      <c r="D190" s="9">
        <v>0</v>
      </c>
      <c r="E190" s="9">
        <v>219717356.81599998</v>
      </c>
      <c r="F190" s="9">
        <v>0</v>
      </c>
      <c r="G190" s="20">
        <v>219717356.81599998</v>
      </c>
      <c r="H190" s="20">
        <v>154870580.60312662</v>
      </c>
      <c r="I190" s="14">
        <v>0.7048627511608988</v>
      </c>
      <c r="J190" s="7" t="s">
        <v>217</v>
      </c>
      <c r="K190" s="7" t="s">
        <v>2853</v>
      </c>
      <c r="L190" s="7" t="s">
        <v>2854</v>
      </c>
      <c r="M190" s="5">
        <v>0</v>
      </c>
      <c r="N190" s="7"/>
      <c r="O190" s="5">
        <v>0</v>
      </c>
      <c r="P190" s="37">
        <v>0</v>
      </c>
      <c r="Q190" s="37">
        <v>0</v>
      </c>
      <c r="R190" s="37">
        <v>0</v>
      </c>
    </row>
    <row r="191" spans="1:18" x14ac:dyDescent="0.25">
      <c r="A191" s="5">
        <v>10</v>
      </c>
      <c r="B191" s="7" t="s">
        <v>2855</v>
      </c>
      <c r="C191" s="9">
        <v>0</v>
      </c>
      <c r="D191" s="9">
        <v>0</v>
      </c>
      <c r="E191" s="9">
        <v>604237955.00000024</v>
      </c>
      <c r="F191" s="9">
        <v>0</v>
      </c>
      <c r="G191" s="20">
        <v>604237955.00000024</v>
      </c>
      <c r="H191" s="20">
        <v>472851601.30000007</v>
      </c>
      <c r="I191" s="14">
        <v>0.78255858869375372</v>
      </c>
      <c r="J191" s="7" t="s">
        <v>217</v>
      </c>
      <c r="K191" s="7" t="s">
        <v>2856</v>
      </c>
      <c r="L191" s="7" t="s">
        <v>2857</v>
      </c>
      <c r="M191" s="5">
        <v>1</v>
      </c>
      <c r="N191" s="7" t="s">
        <v>2858</v>
      </c>
      <c r="O191" s="28">
        <v>1</v>
      </c>
      <c r="P191" s="37">
        <v>-472851601.30000007</v>
      </c>
      <c r="Q191" s="37">
        <v>0</v>
      </c>
      <c r="R191" s="37">
        <v>0</v>
      </c>
    </row>
    <row r="192" spans="1:18" x14ac:dyDescent="0.25">
      <c r="A192" s="5">
        <v>10</v>
      </c>
      <c r="B192" s="7" t="s">
        <v>2859</v>
      </c>
      <c r="C192" s="9">
        <v>0</v>
      </c>
      <c r="D192" s="9">
        <v>0</v>
      </c>
      <c r="E192" s="9">
        <v>26184152.707999993</v>
      </c>
      <c r="F192" s="9">
        <v>0</v>
      </c>
      <c r="G192" s="20">
        <v>26184152.707999993</v>
      </c>
      <c r="H192" s="20">
        <v>15712287.389906665</v>
      </c>
      <c r="I192" s="14">
        <v>0.60006858213541203</v>
      </c>
      <c r="J192" s="7" t="s">
        <v>217</v>
      </c>
      <c r="K192" s="7" t="s">
        <v>2860</v>
      </c>
      <c r="L192" s="7" t="s">
        <v>2861</v>
      </c>
      <c r="M192" s="5">
        <v>0</v>
      </c>
      <c r="N192" s="7"/>
      <c r="O192" s="5">
        <v>0</v>
      </c>
      <c r="P192" s="37">
        <v>0</v>
      </c>
      <c r="Q192" s="37">
        <v>0</v>
      </c>
      <c r="R192" s="37">
        <v>0</v>
      </c>
    </row>
    <row r="193" spans="1:18" x14ac:dyDescent="0.25">
      <c r="A193" s="5">
        <v>10</v>
      </c>
      <c r="B193" s="7" t="s">
        <v>2862</v>
      </c>
      <c r="C193" s="9">
        <v>0</v>
      </c>
      <c r="D193" s="9">
        <v>0</v>
      </c>
      <c r="E193" s="9">
        <v>-14895128221.478018</v>
      </c>
      <c r="F193" s="9">
        <v>0</v>
      </c>
      <c r="G193" s="20">
        <v>-14895128221.478018</v>
      </c>
      <c r="H193" s="20">
        <v>0</v>
      </c>
      <c r="I193" s="14">
        <v>0</v>
      </c>
      <c r="J193" s="7" t="s">
        <v>217</v>
      </c>
      <c r="K193" s="7" t="s">
        <v>2863</v>
      </c>
      <c r="L193" s="7" t="s">
        <v>2864</v>
      </c>
      <c r="M193" s="5">
        <v>0</v>
      </c>
      <c r="N193" s="7"/>
      <c r="O193" s="5">
        <v>0</v>
      </c>
      <c r="P193" s="37">
        <v>0</v>
      </c>
      <c r="Q193" s="37">
        <v>0</v>
      </c>
      <c r="R193" s="37">
        <v>0</v>
      </c>
    </row>
    <row r="194" spans="1:18" x14ac:dyDescent="0.25">
      <c r="A194" s="5">
        <v>12</v>
      </c>
      <c r="B194" s="7" t="s">
        <v>2865</v>
      </c>
      <c r="C194" s="9">
        <v>0</v>
      </c>
      <c r="D194" s="9">
        <v>0</v>
      </c>
      <c r="E194" s="9">
        <v>2418435.9190000002</v>
      </c>
      <c r="F194" s="9">
        <v>0</v>
      </c>
      <c r="G194" s="20">
        <v>2418435.9190000002</v>
      </c>
      <c r="H194" s="20">
        <v>709159.84671472351</v>
      </c>
      <c r="I194" s="14">
        <v>0.2932307782659605</v>
      </c>
      <c r="J194" s="7" t="s">
        <v>46</v>
      </c>
      <c r="K194" s="7" t="s">
        <v>2866</v>
      </c>
      <c r="L194" s="7" t="s">
        <v>2867</v>
      </c>
      <c r="M194" s="5">
        <v>1</v>
      </c>
      <c r="N194" s="7" t="s">
        <v>834</v>
      </c>
      <c r="O194" s="28">
        <v>1</v>
      </c>
      <c r="P194" s="37">
        <v>-709159.84671472351</v>
      </c>
      <c r="Q194" s="37">
        <v>0</v>
      </c>
      <c r="R194" s="37">
        <v>0</v>
      </c>
    </row>
    <row r="195" spans="1:18" x14ac:dyDescent="0.25">
      <c r="A195" s="5">
        <v>12</v>
      </c>
      <c r="B195" s="7" t="s">
        <v>2868</v>
      </c>
      <c r="C195" s="9">
        <v>0</v>
      </c>
      <c r="D195" s="9">
        <v>0</v>
      </c>
      <c r="E195" s="9">
        <v>2175355.6510000001</v>
      </c>
      <c r="F195" s="9">
        <v>0</v>
      </c>
      <c r="G195" s="20">
        <v>2175355.6510000001</v>
      </c>
      <c r="H195" s="20">
        <v>870142.26040000003</v>
      </c>
      <c r="I195" s="14">
        <v>0.4</v>
      </c>
      <c r="J195" s="7" t="s">
        <v>45</v>
      </c>
      <c r="K195" s="7" t="s">
        <v>2869</v>
      </c>
      <c r="L195" s="7" t="s">
        <v>2773</v>
      </c>
      <c r="M195" s="5">
        <v>0</v>
      </c>
      <c r="N195" s="7"/>
      <c r="O195" s="5">
        <v>0</v>
      </c>
      <c r="P195" s="37">
        <v>0</v>
      </c>
      <c r="Q195" s="37">
        <v>0</v>
      </c>
      <c r="R195" s="37">
        <v>0</v>
      </c>
    </row>
    <row r="196" spans="1:18" x14ac:dyDescent="0.25">
      <c r="A196" s="5">
        <v>12</v>
      </c>
      <c r="B196" s="7" t="s">
        <v>784</v>
      </c>
      <c r="C196" s="9">
        <v>0</v>
      </c>
      <c r="D196" s="9">
        <v>148836983.25510857</v>
      </c>
      <c r="E196" s="9">
        <v>0</v>
      </c>
      <c r="F196" s="9">
        <v>0</v>
      </c>
      <c r="G196" s="20">
        <v>148836983.25510857</v>
      </c>
      <c r="H196" s="20">
        <v>395856.7905314638</v>
      </c>
      <c r="I196" s="14">
        <v>2.6596668507649071E-3</v>
      </c>
      <c r="J196" s="7" t="s">
        <v>45</v>
      </c>
      <c r="K196" s="7" t="s">
        <v>607</v>
      </c>
      <c r="L196" s="7" t="s">
        <v>776</v>
      </c>
      <c r="M196" s="5">
        <v>0</v>
      </c>
      <c r="N196" s="7"/>
      <c r="O196" s="5">
        <v>0</v>
      </c>
      <c r="P196" s="37">
        <v>0</v>
      </c>
      <c r="Q196" s="37">
        <v>0</v>
      </c>
      <c r="R196" s="37">
        <v>0</v>
      </c>
    </row>
    <row r="197" spans="1:18" x14ac:dyDescent="0.25">
      <c r="A197" s="5">
        <v>12</v>
      </c>
      <c r="B197" s="7" t="s">
        <v>2870</v>
      </c>
      <c r="C197" s="9">
        <v>0</v>
      </c>
      <c r="D197" s="9">
        <v>0</v>
      </c>
      <c r="E197" s="9">
        <v>3868000.5380000002</v>
      </c>
      <c r="F197" s="9">
        <v>0</v>
      </c>
      <c r="G197" s="20">
        <v>3868000.5380000002</v>
      </c>
      <c r="H197" s="20">
        <v>0</v>
      </c>
      <c r="I197" s="14">
        <v>0</v>
      </c>
      <c r="J197" s="7" t="s">
        <v>369</v>
      </c>
      <c r="K197" s="7" t="s">
        <v>2871</v>
      </c>
      <c r="L197" s="7" t="s">
        <v>2872</v>
      </c>
      <c r="M197" s="5">
        <v>0</v>
      </c>
      <c r="N197" s="7"/>
      <c r="O197" s="5">
        <v>0</v>
      </c>
      <c r="P197" s="37">
        <v>0</v>
      </c>
      <c r="Q197" s="37">
        <v>0</v>
      </c>
      <c r="R197" s="37">
        <v>0</v>
      </c>
    </row>
    <row r="198" spans="1:18" x14ac:dyDescent="0.25">
      <c r="A198" s="5">
        <v>12</v>
      </c>
      <c r="B198" s="7" t="s">
        <v>2873</v>
      </c>
      <c r="C198" s="9">
        <v>0</v>
      </c>
      <c r="D198" s="9">
        <v>0</v>
      </c>
      <c r="E198" s="9">
        <v>69327965.363999993</v>
      </c>
      <c r="F198" s="9">
        <v>0</v>
      </c>
      <c r="G198" s="20">
        <v>69327965.363999993</v>
      </c>
      <c r="H198" s="20">
        <v>69327965.363999993</v>
      </c>
      <c r="I198" s="14">
        <v>1</v>
      </c>
      <c r="J198" s="7" t="s">
        <v>45</v>
      </c>
      <c r="K198" s="7" t="s">
        <v>2874</v>
      </c>
      <c r="L198" s="7" t="s">
        <v>2836</v>
      </c>
      <c r="M198" s="5">
        <v>0</v>
      </c>
      <c r="N198" s="7"/>
      <c r="O198" s="5">
        <v>0</v>
      </c>
      <c r="P198" s="37">
        <v>0</v>
      </c>
      <c r="Q198" s="37">
        <v>0</v>
      </c>
      <c r="R198" s="37">
        <v>0</v>
      </c>
    </row>
    <row r="199" spans="1:18" x14ac:dyDescent="0.25">
      <c r="A199" s="5">
        <v>12</v>
      </c>
      <c r="B199" s="7" t="s">
        <v>2875</v>
      </c>
      <c r="C199" s="9">
        <v>0</v>
      </c>
      <c r="D199" s="9">
        <v>0</v>
      </c>
      <c r="E199" s="9">
        <v>2539222.7039999999</v>
      </c>
      <c r="F199" s="9">
        <v>0</v>
      </c>
      <c r="G199" s="20">
        <v>2539222.7039999999</v>
      </c>
      <c r="H199" s="20">
        <v>2539222.7039999999</v>
      </c>
      <c r="I199" s="14">
        <v>1</v>
      </c>
      <c r="J199" s="7" t="s">
        <v>46</v>
      </c>
      <c r="K199" s="7" t="s">
        <v>2876</v>
      </c>
      <c r="L199" s="7" t="s">
        <v>2839</v>
      </c>
      <c r="M199" s="5">
        <v>0</v>
      </c>
      <c r="N199" s="7"/>
      <c r="O199" s="5">
        <v>0</v>
      </c>
      <c r="P199" s="37">
        <v>0</v>
      </c>
      <c r="Q199" s="37">
        <v>0</v>
      </c>
      <c r="R199" s="37">
        <v>0</v>
      </c>
    </row>
    <row r="200" spans="1:18" x14ac:dyDescent="0.25">
      <c r="A200" s="5">
        <v>12</v>
      </c>
      <c r="B200" s="7" t="s">
        <v>2877</v>
      </c>
      <c r="C200" s="9">
        <v>0</v>
      </c>
      <c r="D200" s="9">
        <v>-69406040.468999997</v>
      </c>
      <c r="E200" s="9">
        <v>0</v>
      </c>
      <c r="F200" s="9">
        <v>0</v>
      </c>
      <c r="G200" s="20">
        <v>-69406040.468999997</v>
      </c>
      <c r="H200" s="20">
        <v>0</v>
      </c>
      <c r="I200" s="14">
        <v>0</v>
      </c>
      <c r="J200" s="7" t="s">
        <v>45</v>
      </c>
      <c r="K200" s="7" t="s">
        <v>37</v>
      </c>
      <c r="L200" s="7" t="s">
        <v>2878</v>
      </c>
      <c r="M200" s="5">
        <v>0</v>
      </c>
      <c r="N200" s="7"/>
      <c r="O200" s="5">
        <v>0</v>
      </c>
      <c r="P200" s="37">
        <v>0</v>
      </c>
      <c r="Q200" s="37">
        <v>0</v>
      </c>
      <c r="R200" s="37">
        <v>0</v>
      </c>
    </row>
    <row r="201" spans="1:18" x14ac:dyDescent="0.25">
      <c r="A201" s="5">
        <v>12</v>
      </c>
      <c r="B201" s="7" t="s">
        <v>2879</v>
      </c>
      <c r="C201" s="9">
        <v>0</v>
      </c>
      <c r="D201" s="9">
        <v>0</v>
      </c>
      <c r="E201" s="9">
        <v>1134485.767</v>
      </c>
      <c r="F201" s="9">
        <v>0</v>
      </c>
      <c r="G201" s="20">
        <v>1134485.767</v>
      </c>
      <c r="H201" s="20">
        <v>453794.30680000002</v>
      </c>
      <c r="I201" s="14">
        <v>0.4</v>
      </c>
      <c r="J201" s="7" t="s">
        <v>46</v>
      </c>
      <c r="K201" s="7" t="s">
        <v>2603</v>
      </c>
      <c r="L201" s="7" t="s">
        <v>2867</v>
      </c>
      <c r="M201" s="5">
        <v>0</v>
      </c>
      <c r="N201" s="7"/>
      <c r="O201" s="5">
        <v>0</v>
      </c>
      <c r="P201" s="37">
        <v>0</v>
      </c>
      <c r="Q201" s="37">
        <v>0</v>
      </c>
      <c r="R201" s="37">
        <v>0</v>
      </c>
    </row>
    <row r="202" spans="1:18" x14ac:dyDescent="0.25">
      <c r="A202" s="5">
        <v>12</v>
      </c>
      <c r="B202" s="7" t="s">
        <v>2880</v>
      </c>
      <c r="C202" s="9">
        <v>0</v>
      </c>
      <c r="D202" s="9">
        <v>0</v>
      </c>
      <c r="E202" s="9">
        <v>31963990.717999998</v>
      </c>
      <c r="F202" s="9">
        <v>0</v>
      </c>
      <c r="G202" s="20">
        <v>31963990.717999998</v>
      </c>
      <c r="H202" s="20">
        <v>0</v>
      </c>
      <c r="I202" s="14">
        <v>0</v>
      </c>
      <c r="J202" s="7" t="s">
        <v>45</v>
      </c>
      <c r="K202" s="7" t="s">
        <v>2881</v>
      </c>
      <c r="L202" s="7" t="s">
        <v>2882</v>
      </c>
      <c r="M202" s="5">
        <v>0</v>
      </c>
      <c r="N202" s="7"/>
      <c r="O202" s="5">
        <v>0</v>
      </c>
      <c r="P202" s="37">
        <v>0</v>
      </c>
      <c r="Q202" s="37">
        <v>0</v>
      </c>
      <c r="R202" s="37">
        <v>0</v>
      </c>
    </row>
    <row r="203" spans="1:18" x14ac:dyDescent="0.25">
      <c r="A203" s="5">
        <v>12</v>
      </c>
      <c r="B203" s="7" t="s">
        <v>2883</v>
      </c>
      <c r="C203" s="9">
        <v>0</v>
      </c>
      <c r="D203" s="9">
        <v>960333128</v>
      </c>
      <c r="E203" s="9">
        <v>0</v>
      </c>
      <c r="F203" s="9">
        <v>0</v>
      </c>
      <c r="G203" s="20">
        <v>960333128</v>
      </c>
      <c r="H203" s="20">
        <v>0</v>
      </c>
      <c r="I203" s="14">
        <v>0</v>
      </c>
      <c r="J203" s="7" t="s">
        <v>8</v>
      </c>
      <c r="K203" s="7" t="s">
        <v>2884</v>
      </c>
      <c r="L203" s="7" t="s">
        <v>2885</v>
      </c>
      <c r="M203" s="5">
        <v>0</v>
      </c>
      <c r="N203" s="7"/>
      <c r="O203" s="5">
        <v>0</v>
      </c>
      <c r="P203" s="37">
        <v>0</v>
      </c>
      <c r="Q203" s="37">
        <v>0</v>
      </c>
      <c r="R203" s="37">
        <v>0</v>
      </c>
    </row>
    <row r="204" spans="1:18" x14ac:dyDescent="0.25">
      <c r="A204" s="5">
        <v>12</v>
      </c>
      <c r="B204" s="7" t="s">
        <v>2886</v>
      </c>
      <c r="C204" s="9">
        <v>0</v>
      </c>
      <c r="D204" s="9">
        <v>0</v>
      </c>
      <c r="E204" s="9">
        <v>21586383</v>
      </c>
      <c r="F204" s="9">
        <v>0</v>
      </c>
      <c r="G204" s="20">
        <v>21586383</v>
      </c>
      <c r="H204" s="20">
        <v>0</v>
      </c>
      <c r="I204" s="14">
        <v>0</v>
      </c>
      <c r="J204" s="7" t="s">
        <v>45</v>
      </c>
      <c r="K204" s="7" t="s">
        <v>2887</v>
      </c>
      <c r="L204" s="7" t="s">
        <v>2888</v>
      </c>
      <c r="M204" s="5">
        <v>0</v>
      </c>
      <c r="N204" s="7"/>
      <c r="O204" s="5">
        <v>0</v>
      </c>
      <c r="P204" s="37">
        <v>0</v>
      </c>
      <c r="Q204" s="37">
        <v>0</v>
      </c>
      <c r="R204" s="37">
        <v>0</v>
      </c>
    </row>
    <row r="205" spans="1:18" x14ac:dyDescent="0.25">
      <c r="A205" s="5">
        <v>12</v>
      </c>
      <c r="B205" s="7" t="s">
        <v>2889</v>
      </c>
      <c r="C205" s="9">
        <v>0</v>
      </c>
      <c r="D205" s="9">
        <v>15390</v>
      </c>
      <c r="E205" s="9">
        <v>0</v>
      </c>
      <c r="F205" s="9">
        <v>0</v>
      </c>
      <c r="G205" s="20">
        <v>15390</v>
      </c>
      <c r="H205" s="20">
        <v>0</v>
      </c>
      <c r="I205" s="14">
        <v>0</v>
      </c>
      <c r="J205" s="7" t="s">
        <v>45</v>
      </c>
      <c r="K205" s="7" t="s">
        <v>2890</v>
      </c>
      <c r="L205" s="7" t="s">
        <v>2891</v>
      </c>
      <c r="M205" s="5">
        <v>0</v>
      </c>
      <c r="N205" s="7"/>
      <c r="O205" s="5">
        <v>0</v>
      </c>
      <c r="P205" s="37">
        <v>0</v>
      </c>
      <c r="Q205" s="37">
        <v>0</v>
      </c>
      <c r="R205" s="37">
        <v>0</v>
      </c>
    </row>
    <row r="206" spans="1:18" x14ac:dyDescent="0.25">
      <c r="A206" s="5">
        <v>12</v>
      </c>
      <c r="B206" s="7" t="s">
        <v>2892</v>
      </c>
      <c r="C206" s="9">
        <v>0</v>
      </c>
      <c r="D206" s="9">
        <v>0</v>
      </c>
      <c r="E206" s="9">
        <v>4049452.5589999999</v>
      </c>
      <c r="F206" s="9">
        <v>0</v>
      </c>
      <c r="G206" s="20">
        <v>4049452.5589999999</v>
      </c>
      <c r="H206" s="20">
        <v>0</v>
      </c>
      <c r="I206" s="14">
        <v>0</v>
      </c>
      <c r="J206" s="7" t="s">
        <v>46</v>
      </c>
      <c r="K206" s="7" t="s">
        <v>673</v>
      </c>
      <c r="L206" s="7" t="s">
        <v>2893</v>
      </c>
      <c r="M206" s="5">
        <v>0</v>
      </c>
      <c r="N206" s="7"/>
      <c r="O206" s="5">
        <v>0</v>
      </c>
      <c r="P206" s="37">
        <v>0</v>
      </c>
      <c r="Q206" s="37">
        <v>0</v>
      </c>
      <c r="R206" s="37">
        <v>0</v>
      </c>
    </row>
    <row r="207" spans="1:18" x14ac:dyDescent="0.25">
      <c r="A207" s="5">
        <v>12</v>
      </c>
      <c r="B207" s="7" t="s">
        <v>2894</v>
      </c>
      <c r="C207" s="9">
        <v>0</v>
      </c>
      <c r="D207" s="9">
        <v>556009.92000000004</v>
      </c>
      <c r="E207" s="9">
        <v>0</v>
      </c>
      <c r="F207" s="9">
        <v>0</v>
      </c>
      <c r="G207" s="20">
        <v>556009.92000000004</v>
      </c>
      <c r="H207" s="20">
        <v>0</v>
      </c>
      <c r="I207" s="14">
        <v>0</v>
      </c>
      <c r="J207" s="7" t="s">
        <v>45</v>
      </c>
      <c r="K207" s="7" t="s">
        <v>2895</v>
      </c>
      <c r="L207" s="7" t="s">
        <v>2896</v>
      </c>
      <c r="M207" s="5">
        <v>0</v>
      </c>
      <c r="N207" s="7"/>
      <c r="O207" s="5">
        <v>0</v>
      </c>
      <c r="P207" s="37">
        <v>0</v>
      </c>
      <c r="Q207" s="37">
        <v>0</v>
      </c>
      <c r="R207" s="37">
        <v>0</v>
      </c>
    </row>
    <row r="208" spans="1:18" x14ac:dyDescent="0.25">
      <c r="A208" s="5">
        <v>12</v>
      </c>
      <c r="B208" s="7" t="s">
        <v>2897</v>
      </c>
      <c r="C208" s="9">
        <v>0</v>
      </c>
      <c r="D208" s="9">
        <v>0</v>
      </c>
      <c r="E208" s="9">
        <v>1788996.64</v>
      </c>
      <c r="F208" s="9">
        <v>0</v>
      </c>
      <c r="G208" s="20">
        <v>1788996.64</v>
      </c>
      <c r="H208" s="20">
        <v>0</v>
      </c>
      <c r="I208" s="14">
        <v>0</v>
      </c>
      <c r="J208" s="7" t="s">
        <v>45</v>
      </c>
      <c r="K208" s="7" t="s">
        <v>2898</v>
      </c>
      <c r="L208" s="7" t="s">
        <v>2899</v>
      </c>
      <c r="M208" s="5">
        <v>0</v>
      </c>
      <c r="N208" s="7"/>
      <c r="O208" s="5">
        <v>0</v>
      </c>
      <c r="P208" s="37">
        <v>0</v>
      </c>
      <c r="Q208" s="37">
        <v>0</v>
      </c>
      <c r="R208" s="37">
        <v>0</v>
      </c>
    </row>
    <row r="209" spans="1:18" x14ac:dyDescent="0.25">
      <c r="A209" s="5">
        <v>12</v>
      </c>
      <c r="B209" s="7" t="s">
        <v>774</v>
      </c>
      <c r="C209" s="9">
        <v>0</v>
      </c>
      <c r="D209" s="9">
        <v>0</v>
      </c>
      <c r="E209" s="9">
        <v>4994638.1856536651</v>
      </c>
      <c r="F209" s="9">
        <v>0</v>
      </c>
      <c r="G209" s="20">
        <v>4994638.1856536651</v>
      </c>
      <c r="H209" s="20">
        <v>0</v>
      </c>
      <c r="I209" s="14">
        <v>0</v>
      </c>
      <c r="J209" s="7" t="s">
        <v>46</v>
      </c>
      <c r="K209" s="7" t="s">
        <v>775</v>
      </c>
      <c r="L209" s="7" t="s">
        <v>776</v>
      </c>
      <c r="M209" s="5">
        <v>0</v>
      </c>
      <c r="N209" s="7"/>
      <c r="O209" s="5">
        <v>0</v>
      </c>
      <c r="P209" s="37">
        <v>0</v>
      </c>
      <c r="Q209" s="37">
        <v>0</v>
      </c>
      <c r="R209" s="37">
        <v>0</v>
      </c>
    </row>
    <row r="210" spans="1:18" x14ac:dyDescent="0.25">
      <c r="A210" s="5">
        <v>12</v>
      </c>
      <c r="B210" s="7" t="s">
        <v>792</v>
      </c>
      <c r="C210" s="9">
        <v>0</v>
      </c>
      <c r="D210" s="9">
        <v>3813506.4679475445</v>
      </c>
      <c r="E210" s="9">
        <v>0</v>
      </c>
      <c r="F210" s="9">
        <v>0</v>
      </c>
      <c r="G210" s="20">
        <v>3813506.4679475445</v>
      </c>
      <c r="H210" s="20">
        <v>0</v>
      </c>
      <c r="I210" s="14">
        <v>0</v>
      </c>
      <c r="J210" s="7" t="s">
        <v>46</v>
      </c>
      <c r="K210" s="7" t="s">
        <v>793</v>
      </c>
      <c r="L210" s="7" t="s">
        <v>794</v>
      </c>
      <c r="M210" s="5">
        <v>0</v>
      </c>
      <c r="N210" s="7"/>
      <c r="O210" s="5">
        <v>0</v>
      </c>
      <c r="P210" s="37">
        <v>0</v>
      </c>
      <c r="Q210" s="37">
        <v>0</v>
      </c>
      <c r="R210" s="37">
        <v>0</v>
      </c>
    </row>
    <row r="211" spans="1:18" x14ac:dyDescent="0.25">
      <c r="A211" s="5">
        <v>12</v>
      </c>
      <c r="B211" s="7" t="s">
        <v>2900</v>
      </c>
      <c r="C211" s="9">
        <v>0</v>
      </c>
      <c r="D211" s="9">
        <v>0</v>
      </c>
      <c r="E211" s="9">
        <v>-23543.75499999999</v>
      </c>
      <c r="F211" s="9">
        <v>0</v>
      </c>
      <c r="G211" s="20">
        <v>-23543.75499999999</v>
      </c>
      <c r="H211" s="20">
        <v>-23543.75499999999</v>
      </c>
      <c r="I211" s="14">
        <v>1</v>
      </c>
      <c r="J211" s="7" t="s">
        <v>45</v>
      </c>
      <c r="K211" s="7" t="s">
        <v>2901</v>
      </c>
      <c r="L211" s="7" t="s">
        <v>2902</v>
      </c>
      <c r="M211" s="5">
        <v>0</v>
      </c>
      <c r="N211" s="7"/>
      <c r="O211" s="5">
        <v>0</v>
      </c>
      <c r="P211" s="37">
        <v>0</v>
      </c>
      <c r="Q211" s="37">
        <v>0</v>
      </c>
      <c r="R211" s="37">
        <v>0</v>
      </c>
    </row>
    <row r="212" spans="1:18" x14ac:dyDescent="0.25">
      <c r="A212" s="5">
        <v>13</v>
      </c>
      <c r="B212" s="7" t="s">
        <v>2903</v>
      </c>
      <c r="C212" s="9">
        <v>0</v>
      </c>
      <c r="D212" s="9">
        <v>0</v>
      </c>
      <c r="E212" s="9">
        <v>5383950</v>
      </c>
      <c r="F212" s="9">
        <v>0</v>
      </c>
      <c r="G212" s="20">
        <v>5383950</v>
      </c>
      <c r="H212" s="20">
        <v>0</v>
      </c>
      <c r="I212" s="14">
        <v>0</v>
      </c>
      <c r="J212" s="7" t="s">
        <v>50</v>
      </c>
      <c r="K212" s="7" t="s">
        <v>2904</v>
      </c>
      <c r="L212" s="7" t="s">
        <v>2904</v>
      </c>
      <c r="M212" s="5">
        <v>0</v>
      </c>
      <c r="N212" s="7"/>
      <c r="O212" s="5">
        <v>0</v>
      </c>
      <c r="P212" s="37">
        <v>0</v>
      </c>
      <c r="Q212" s="37">
        <v>0</v>
      </c>
      <c r="R212" s="37">
        <v>0</v>
      </c>
    </row>
    <row r="213" spans="1:18" x14ac:dyDescent="0.25">
      <c r="A213" s="5">
        <v>13</v>
      </c>
      <c r="B213" s="7" t="s">
        <v>2905</v>
      </c>
      <c r="C213" s="9">
        <v>0</v>
      </c>
      <c r="D213" s="9">
        <v>0</v>
      </c>
      <c r="E213" s="9">
        <v>2682660</v>
      </c>
      <c r="F213" s="9">
        <v>0</v>
      </c>
      <c r="G213" s="20">
        <v>2682660</v>
      </c>
      <c r="H213" s="20">
        <v>0</v>
      </c>
      <c r="I213" s="14">
        <v>0</v>
      </c>
      <c r="J213" s="7" t="s">
        <v>50</v>
      </c>
      <c r="K213" s="7" t="s">
        <v>2906</v>
      </c>
      <c r="L213" s="7" t="s">
        <v>2906</v>
      </c>
      <c r="M213" s="5">
        <v>0</v>
      </c>
      <c r="N213" s="7"/>
      <c r="O213" s="5">
        <v>0</v>
      </c>
      <c r="P213" s="37">
        <v>0</v>
      </c>
      <c r="Q213" s="37">
        <v>0</v>
      </c>
      <c r="R213" s="37">
        <v>0</v>
      </c>
    </row>
    <row r="214" spans="1:18" x14ac:dyDescent="0.25">
      <c r="A214" s="5">
        <v>13</v>
      </c>
      <c r="B214" s="7" t="s">
        <v>2907</v>
      </c>
      <c r="C214" s="9">
        <v>0</v>
      </c>
      <c r="D214" s="9">
        <v>0</v>
      </c>
      <c r="E214" s="9">
        <v>9057201</v>
      </c>
      <c r="F214" s="9">
        <v>0</v>
      </c>
      <c r="G214" s="20">
        <v>9057201</v>
      </c>
      <c r="H214" s="20">
        <v>7698621</v>
      </c>
      <c r="I214" s="14">
        <v>0.85000001656140789</v>
      </c>
      <c r="J214" s="7" t="s">
        <v>50</v>
      </c>
      <c r="K214" s="7" t="s">
        <v>2908</v>
      </c>
      <c r="L214" s="7" t="s">
        <v>2908</v>
      </c>
      <c r="M214" s="5">
        <v>0</v>
      </c>
      <c r="N214" s="7"/>
      <c r="O214" s="5">
        <v>0</v>
      </c>
      <c r="P214" s="37">
        <v>0</v>
      </c>
      <c r="Q214" s="37">
        <v>0</v>
      </c>
      <c r="R214" s="37">
        <v>0</v>
      </c>
    </row>
    <row r="215" spans="1:18" x14ac:dyDescent="0.25">
      <c r="A215" s="5">
        <v>13</v>
      </c>
      <c r="B215" s="7" t="s">
        <v>2909</v>
      </c>
      <c r="C215" s="9">
        <v>0</v>
      </c>
      <c r="D215" s="9">
        <v>0</v>
      </c>
      <c r="E215" s="9">
        <v>321557</v>
      </c>
      <c r="F215" s="9">
        <v>0</v>
      </c>
      <c r="G215" s="20">
        <v>321557</v>
      </c>
      <c r="H215" s="20">
        <v>273322</v>
      </c>
      <c r="I215" s="14">
        <v>0.84999549069060854</v>
      </c>
      <c r="J215" s="7" t="s">
        <v>50</v>
      </c>
      <c r="K215" s="7" t="s">
        <v>2910</v>
      </c>
      <c r="L215" s="7" t="s">
        <v>2910</v>
      </c>
      <c r="M215" s="5">
        <v>0</v>
      </c>
      <c r="N215" s="7"/>
      <c r="O215" s="5">
        <v>0</v>
      </c>
      <c r="P215" s="37">
        <v>0</v>
      </c>
      <c r="Q215" s="37">
        <v>0</v>
      </c>
      <c r="R215" s="37">
        <v>0</v>
      </c>
    </row>
    <row r="216" spans="1:18" x14ac:dyDescent="0.25">
      <c r="A216" s="5">
        <v>13</v>
      </c>
      <c r="B216" s="7" t="s">
        <v>2911</v>
      </c>
      <c r="C216" s="9">
        <v>0</v>
      </c>
      <c r="D216" s="9">
        <v>0</v>
      </c>
      <c r="E216" s="9">
        <v>5271102</v>
      </c>
      <c r="F216" s="9">
        <v>0</v>
      </c>
      <c r="G216" s="20">
        <v>5271102</v>
      </c>
      <c r="H216" s="20">
        <v>4480437</v>
      </c>
      <c r="I216" s="14">
        <v>0.85000005691409497</v>
      </c>
      <c r="J216" s="7" t="s">
        <v>50</v>
      </c>
      <c r="K216" s="7" t="s">
        <v>2912</v>
      </c>
      <c r="L216" s="7" t="s">
        <v>2912</v>
      </c>
      <c r="M216" s="5">
        <v>0</v>
      </c>
      <c r="N216" s="7"/>
      <c r="O216" s="5">
        <v>0</v>
      </c>
      <c r="P216" s="37">
        <v>0</v>
      </c>
      <c r="Q216" s="37">
        <v>0</v>
      </c>
      <c r="R216" s="37">
        <v>0</v>
      </c>
    </row>
    <row r="217" spans="1:18" x14ac:dyDescent="0.25">
      <c r="A217" s="5">
        <v>13</v>
      </c>
      <c r="B217" s="7" t="s">
        <v>2913</v>
      </c>
      <c r="C217" s="9">
        <v>0</v>
      </c>
      <c r="D217" s="9">
        <v>0</v>
      </c>
      <c r="E217" s="9">
        <v>84538</v>
      </c>
      <c r="F217" s="9">
        <v>0</v>
      </c>
      <c r="G217" s="20">
        <v>84538</v>
      </c>
      <c r="H217" s="20">
        <v>0</v>
      </c>
      <c r="I217" s="14">
        <v>0</v>
      </c>
      <c r="J217" s="7" t="s">
        <v>50</v>
      </c>
      <c r="K217" s="7" t="s">
        <v>2914</v>
      </c>
      <c r="L217" s="7" t="s">
        <v>2914</v>
      </c>
      <c r="M217" s="5">
        <v>0</v>
      </c>
      <c r="N217" s="7"/>
      <c r="O217" s="5">
        <v>0</v>
      </c>
      <c r="P217" s="37">
        <v>0</v>
      </c>
      <c r="Q217" s="37">
        <v>0</v>
      </c>
      <c r="R217" s="37">
        <v>0</v>
      </c>
    </row>
    <row r="218" spans="1:18" x14ac:dyDescent="0.25">
      <c r="A218" s="5">
        <v>13</v>
      </c>
      <c r="B218" s="7" t="s">
        <v>2915</v>
      </c>
      <c r="C218" s="9">
        <v>0</v>
      </c>
      <c r="D218" s="9">
        <v>0</v>
      </c>
      <c r="E218" s="9">
        <v>7047404</v>
      </c>
      <c r="F218" s="9">
        <v>0</v>
      </c>
      <c r="G218" s="20">
        <v>7047404</v>
      </c>
      <c r="H218" s="20">
        <v>7047404</v>
      </c>
      <c r="I218" s="14">
        <v>1</v>
      </c>
      <c r="J218" s="7" t="s">
        <v>50</v>
      </c>
      <c r="K218" s="7" t="s">
        <v>2916</v>
      </c>
      <c r="L218" s="7" t="s">
        <v>2916</v>
      </c>
      <c r="M218" s="5">
        <v>0</v>
      </c>
      <c r="N218" s="7"/>
      <c r="O218" s="5">
        <v>0</v>
      </c>
      <c r="P218" s="37">
        <v>0</v>
      </c>
      <c r="Q218" s="37">
        <v>0</v>
      </c>
      <c r="R218" s="37">
        <v>0</v>
      </c>
    </row>
    <row r="219" spans="1:18" x14ac:dyDescent="0.25">
      <c r="A219" s="5">
        <v>13</v>
      </c>
      <c r="B219" s="7" t="s">
        <v>2917</v>
      </c>
      <c r="C219" s="9">
        <v>0</v>
      </c>
      <c r="D219" s="9">
        <v>0</v>
      </c>
      <c r="E219" s="9">
        <v>13390200</v>
      </c>
      <c r="F219" s="9">
        <v>0</v>
      </c>
      <c r="G219" s="20">
        <v>13390200</v>
      </c>
      <c r="H219" s="20">
        <v>13390200</v>
      </c>
      <c r="I219" s="14">
        <v>1</v>
      </c>
      <c r="J219" s="7" t="s">
        <v>50</v>
      </c>
      <c r="K219" s="7" t="s">
        <v>2918</v>
      </c>
      <c r="L219" s="7" t="s">
        <v>2918</v>
      </c>
      <c r="M219" s="5">
        <v>0</v>
      </c>
      <c r="N219" s="7"/>
      <c r="O219" s="5">
        <v>0</v>
      </c>
      <c r="P219" s="37">
        <v>0</v>
      </c>
      <c r="Q219" s="37">
        <v>0</v>
      </c>
      <c r="R219" s="37">
        <v>0</v>
      </c>
    </row>
    <row r="220" spans="1:18" x14ac:dyDescent="0.25">
      <c r="A220" s="5">
        <v>13</v>
      </c>
      <c r="B220" s="7" t="s">
        <v>2919</v>
      </c>
      <c r="C220" s="9">
        <v>0</v>
      </c>
      <c r="D220" s="9">
        <v>0</v>
      </c>
      <c r="E220" s="9">
        <v>79610513</v>
      </c>
      <c r="F220" s="9">
        <v>0</v>
      </c>
      <c r="G220" s="20">
        <v>79610513</v>
      </c>
      <c r="H220" s="20">
        <v>0</v>
      </c>
      <c r="I220" s="14">
        <v>0</v>
      </c>
      <c r="J220" s="7" t="s">
        <v>50</v>
      </c>
      <c r="K220" s="7" t="s">
        <v>2920</v>
      </c>
      <c r="L220" s="7" t="s">
        <v>2920</v>
      </c>
      <c r="M220" s="5">
        <v>0</v>
      </c>
      <c r="N220" s="7"/>
      <c r="O220" s="5">
        <v>0</v>
      </c>
      <c r="P220" s="37">
        <v>0</v>
      </c>
      <c r="Q220" s="37">
        <v>0</v>
      </c>
      <c r="R220" s="37">
        <v>0</v>
      </c>
    </row>
    <row r="221" spans="1:18" x14ac:dyDescent="0.25">
      <c r="A221" s="5">
        <v>13</v>
      </c>
      <c r="B221" s="7" t="s">
        <v>2921</v>
      </c>
      <c r="C221" s="9">
        <v>0</v>
      </c>
      <c r="D221" s="9">
        <v>0</v>
      </c>
      <c r="E221" s="9">
        <v>135889</v>
      </c>
      <c r="F221" s="9">
        <v>0</v>
      </c>
      <c r="G221" s="20">
        <v>135889</v>
      </c>
      <c r="H221" s="20">
        <v>135889</v>
      </c>
      <c r="I221" s="14">
        <v>1</v>
      </c>
      <c r="J221" s="7" t="s">
        <v>50</v>
      </c>
      <c r="K221" s="7" t="s">
        <v>2922</v>
      </c>
      <c r="L221" s="7" t="s">
        <v>2922</v>
      </c>
      <c r="M221" s="5">
        <v>1</v>
      </c>
      <c r="N221" s="7" t="s">
        <v>2824</v>
      </c>
      <c r="O221" s="28">
        <v>1</v>
      </c>
      <c r="P221" s="37">
        <v>-135889</v>
      </c>
      <c r="Q221" s="37">
        <v>0</v>
      </c>
      <c r="R221" s="37">
        <v>0</v>
      </c>
    </row>
    <row r="222" spans="1:18" x14ac:dyDescent="0.25">
      <c r="A222" s="5">
        <v>13</v>
      </c>
      <c r="B222" s="7" t="s">
        <v>2923</v>
      </c>
      <c r="C222" s="9">
        <v>0</v>
      </c>
      <c r="D222" s="9">
        <v>0</v>
      </c>
      <c r="E222" s="9">
        <v>16277858</v>
      </c>
      <c r="F222" s="9">
        <v>0</v>
      </c>
      <c r="G222" s="20">
        <v>16277858</v>
      </c>
      <c r="H222" s="20">
        <v>0</v>
      </c>
      <c r="I222" s="14">
        <v>0</v>
      </c>
      <c r="J222" s="7" t="s">
        <v>50</v>
      </c>
      <c r="K222" s="7" t="s">
        <v>2924</v>
      </c>
      <c r="L222" s="7" t="s">
        <v>2924</v>
      </c>
      <c r="M222" s="5">
        <v>0</v>
      </c>
      <c r="N222" s="7"/>
      <c r="O222" s="5">
        <v>0</v>
      </c>
      <c r="P222" s="37">
        <v>0</v>
      </c>
      <c r="Q222" s="37">
        <v>0</v>
      </c>
      <c r="R222" s="37">
        <v>0</v>
      </c>
    </row>
    <row r="223" spans="1:18" x14ac:dyDescent="0.25">
      <c r="A223" s="5">
        <v>13</v>
      </c>
      <c r="B223" s="7" t="s">
        <v>2925</v>
      </c>
      <c r="C223" s="9">
        <v>0</v>
      </c>
      <c r="D223" s="9">
        <v>0</v>
      </c>
      <c r="E223" s="9">
        <v>59137290</v>
      </c>
      <c r="F223" s="9">
        <v>0</v>
      </c>
      <c r="G223" s="20">
        <v>59137290</v>
      </c>
      <c r="H223" s="20">
        <v>59137290</v>
      </c>
      <c r="I223" s="14">
        <v>1</v>
      </c>
      <c r="J223" s="7" t="s">
        <v>50</v>
      </c>
      <c r="K223" s="7" t="s">
        <v>2926</v>
      </c>
      <c r="L223" s="7" t="s">
        <v>2926</v>
      </c>
      <c r="M223" s="5">
        <v>0</v>
      </c>
      <c r="N223" s="7" t="s">
        <v>170</v>
      </c>
      <c r="O223" s="28">
        <v>1</v>
      </c>
      <c r="P223" s="37">
        <v>-59137290</v>
      </c>
      <c r="Q223" s="37">
        <v>0</v>
      </c>
      <c r="R223" s="37">
        <v>0</v>
      </c>
    </row>
    <row r="224" spans="1:18" x14ac:dyDescent="0.25">
      <c r="A224" s="5">
        <v>13</v>
      </c>
      <c r="B224" s="7" t="s">
        <v>2927</v>
      </c>
      <c r="C224" s="9">
        <v>0</v>
      </c>
      <c r="D224" s="9">
        <v>0</v>
      </c>
      <c r="E224" s="9">
        <v>809856</v>
      </c>
      <c r="F224" s="9">
        <v>0</v>
      </c>
      <c r="G224" s="20">
        <v>809856</v>
      </c>
      <c r="H224" s="20">
        <v>809856</v>
      </c>
      <c r="I224" s="14">
        <v>1</v>
      </c>
      <c r="J224" s="7" t="s">
        <v>51</v>
      </c>
      <c r="K224" s="7" t="s">
        <v>2906</v>
      </c>
      <c r="L224" s="7" t="s">
        <v>2906</v>
      </c>
      <c r="M224" s="5">
        <v>0</v>
      </c>
      <c r="N224" s="7"/>
      <c r="O224" s="5">
        <v>0</v>
      </c>
      <c r="P224" s="37">
        <v>0</v>
      </c>
      <c r="Q224" s="37">
        <v>0</v>
      </c>
      <c r="R224" s="37">
        <v>0</v>
      </c>
    </row>
    <row r="225" spans="1:18" x14ac:dyDescent="0.25">
      <c r="A225" s="5">
        <v>13</v>
      </c>
      <c r="B225" s="7" t="s">
        <v>2928</v>
      </c>
      <c r="C225" s="9">
        <v>0</v>
      </c>
      <c r="D225" s="9">
        <v>0</v>
      </c>
      <c r="E225" s="9">
        <v>5494908</v>
      </c>
      <c r="F225" s="9">
        <v>0</v>
      </c>
      <c r="G225" s="20">
        <v>5494908</v>
      </c>
      <c r="H225" s="20">
        <v>0</v>
      </c>
      <c r="I225" s="14">
        <v>0</v>
      </c>
      <c r="J225" s="7" t="s">
        <v>51</v>
      </c>
      <c r="K225" s="7" t="s">
        <v>2929</v>
      </c>
      <c r="L225" s="7" t="s">
        <v>2929</v>
      </c>
      <c r="M225" s="5">
        <v>0</v>
      </c>
      <c r="N225" s="7"/>
      <c r="O225" s="5">
        <v>0</v>
      </c>
      <c r="P225" s="37">
        <v>0</v>
      </c>
      <c r="Q225" s="37">
        <v>0</v>
      </c>
      <c r="R225" s="37">
        <v>0</v>
      </c>
    </row>
    <row r="226" spans="1:18" x14ac:dyDescent="0.25">
      <c r="A226" s="5">
        <v>13</v>
      </c>
      <c r="B226" s="7" t="s">
        <v>2930</v>
      </c>
      <c r="C226" s="9">
        <v>0</v>
      </c>
      <c r="D226" s="9">
        <v>0</v>
      </c>
      <c r="E226" s="9">
        <v>1808195</v>
      </c>
      <c r="F226" s="9">
        <v>0</v>
      </c>
      <c r="G226" s="20">
        <v>1808195</v>
      </c>
      <c r="H226" s="20">
        <v>0</v>
      </c>
      <c r="I226" s="14">
        <v>0</v>
      </c>
      <c r="J226" s="7" t="s">
        <v>51</v>
      </c>
      <c r="K226" s="7" t="s">
        <v>2931</v>
      </c>
      <c r="L226" s="7" t="s">
        <v>2931</v>
      </c>
      <c r="M226" s="5">
        <v>0</v>
      </c>
      <c r="N226" s="7"/>
      <c r="O226" s="5">
        <v>0</v>
      </c>
      <c r="P226" s="37">
        <v>0</v>
      </c>
      <c r="Q226" s="37">
        <v>0</v>
      </c>
      <c r="R226" s="37">
        <v>0</v>
      </c>
    </row>
    <row r="227" spans="1:18" x14ac:dyDescent="0.25">
      <c r="A227" s="5">
        <v>13</v>
      </c>
      <c r="B227" s="7" t="s">
        <v>2932</v>
      </c>
      <c r="C227" s="9">
        <v>0</v>
      </c>
      <c r="D227" s="9">
        <v>0</v>
      </c>
      <c r="E227" s="9">
        <v>360000</v>
      </c>
      <c r="F227" s="9">
        <v>0</v>
      </c>
      <c r="G227" s="20">
        <v>360000</v>
      </c>
      <c r="H227" s="20">
        <v>0</v>
      </c>
      <c r="I227" s="14">
        <v>0</v>
      </c>
      <c r="J227" s="7" t="s">
        <v>51</v>
      </c>
      <c r="K227" s="7" t="s">
        <v>1916</v>
      </c>
      <c r="L227" s="7" t="s">
        <v>1916</v>
      </c>
      <c r="M227" s="5">
        <v>0</v>
      </c>
      <c r="N227" s="7"/>
      <c r="O227" s="5">
        <v>0</v>
      </c>
      <c r="P227" s="37">
        <v>0</v>
      </c>
      <c r="Q227" s="37">
        <v>0</v>
      </c>
      <c r="R227" s="37">
        <v>0</v>
      </c>
    </row>
    <row r="228" spans="1:18" x14ac:dyDescent="0.25">
      <c r="A228" s="5">
        <v>13</v>
      </c>
      <c r="B228" s="7" t="s">
        <v>2933</v>
      </c>
      <c r="C228" s="9">
        <v>0</v>
      </c>
      <c r="D228" s="9">
        <v>0</v>
      </c>
      <c r="E228" s="9">
        <v>23769311</v>
      </c>
      <c r="F228" s="9">
        <v>0</v>
      </c>
      <c r="G228" s="20">
        <v>23769311</v>
      </c>
      <c r="H228" s="20">
        <v>0</v>
      </c>
      <c r="I228" s="14">
        <v>0</v>
      </c>
      <c r="J228" s="7" t="s">
        <v>51</v>
      </c>
      <c r="K228" s="7" t="s">
        <v>2934</v>
      </c>
      <c r="L228" s="7" t="s">
        <v>2934</v>
      </c>
      <c r="M228" s="5">
        <v>0</v>
      </c>
      <c r="N228" s="7"/>
      <c r="O228" s="5">
        <v>0</v>
      </c>
      <c r="P228" s="37">
        <v>0</v>
      </c>
      <c r="Q228" s="37">
        <v>0</v>
      </c>
      <c r="R228" s="37">
        <v>0</v>
      </c>
    </row>
    <row r="229" spans="1:18" x14ac:dyDescent="0.25">
      <c r="A229" s="5">
        <v>13</v>
      </c>
      <c r="B229" s="7" t="s">
        <v>2935</v>
      </c>
      <c r="C229" s="9">
        <v>0</v>
      </c>
      <c r="D229" s="9">
        <v>0</v>
      </c>
      <c r="E229" s="9">
        <v>2061841</v>
      </c>
      <c r="F229" s="9">
        <v>0</v>
      </c>
      <c r="G229" s="20">
        <v>2061841</v>
      </c>
      <c r="H229" s="20">
        <v>0</v>
      </c>
      <c r="I229" s="14">
        <v>0</v>
      </c>
      <c r="J229" s="7" t="s">
        <v>51</v>
      </c>
      <c r="K229" s="7" t="s">
        <v>2936</v>
      </c>
      <c r="L229" s="7" t="s">
        <v>2936</v>
      </c>
      <c r="M229" s="5">
        <v>0</v>
      </c>
      <c r="N229" s="7"/>
      <c r="O229" s="5">
        <v>0</v>
      </c>
      <c r="P229" s="37">
        <v>0</v>
      </c>
      <c r="Q229" s="37">
        <v>0</v>
      </c>
      <c r="R229" s="37">
        <v>0</v>
      </c>
    </row>
    <row r="230" spans="1:18" x14ac:dyDescent="0.25">
      <c r="A230" s="5">
        <v>13</v>
      </c>
      <c r="B230" s="7" t="s">
        <v>2937</v>
      </c>
      <c r="C230" s="9">
        <v>0</v>
      </c>
      <c r="D230" s="9">
        <v>0</v>
      </c>
      <c r="E230" s="9">
        <v>133509</v>
      </c>
      <c r="F230" s="9">
        <v>0</v>
      </c>
      <c r="G230" s="20">
        <v>133509</v>
      </c>
      <c r="H230" s="20">
        <v>0</v>
      </c>
      <c r="I230" s="14">
        <v>0</v>
      </c>
      <c r="J230" s="7" t="s">
        <v>51</v>
      </c>
      <c r="K230" s="7" t="s">
        <v>2938</v>
      </c>
      <c r="L230" s="7" t="s">
        <v>2938</v>
      </c>
      <c r="M230" s="5">
        <v>0</v>
      </c>
      <c r="N230" s="7"/>
      <c r="O230" s="5">
        <v>0</v>
      </c>
      <c r="P230" s="37">
        <v>0</v>
      </c>
      <c r="Q230" s="37">
        <v>0</v>
      </c>
      <c r="R230" s="37">
        <v>0</v>
      </c>
    </row>
    <row r="231" spans="1:18" x14ac:dyDescent="0.25">
      <c r="A231" s="5">
        <v>13</v>
      </c>
      <c r="B231" s="7" t="s">
        <v>2939</v>
      </c>
      <c r="C231" s="9">
        <v>0</v>
      </c>
      <c r="D231" s="9">
        <v>0</v>
      </c>
      <c r="E231" s="9">
        <v>830310</v>
      </c>
      <c r="F231" s="9">
        <v>0</v>
      </c>
      <c r="G231" s="20">
        <v>830310</v>
      </c>
      <c r="H231" s="20">
        <v>0</v>
      </c>
      <c r="I231" s="14">
        <v>0</v>
      </c>
      <c r="J231" s="7" t="s">
        <v>51</v>
      </c>
      <c r="K231" s="7" t="s">
        <v>2940</v>
      </c>
      <c r="L231" s="7" t="s">
        <v>2940</v>
      </c>
      <c r="M231" s="5">
        <v>0</v>
      </c>
      <c r="N231" s="7"/>
      <c r="O231" s="5">
        <v>0</v>
      </c>
      <c r="P231" s="37">
        <v>0</v>
      </c>
      <c r="Q231" s="37">
        <v>0</v>
      </c>
      <c r="R231" s="37">
        <v>0</v>
      </c>
    </row>
    <row r="232" spans="1:18" x14ac:dyDescent="0.25">
      <c r="A232" s="5">
        <v>13</v>
      </c>
      <c r="B232" s="7" t="s">
        <v>2941</v>
      </c>
      <c r="C232" s="9">
        <v>0</v>
      </c>
      <c r="D232" s="9">
        <v>0</v>
      </c>
      <c r="E232" s="9">
        <v>3775847</v>
      </c>
      <c r="F232" s="9">
        <v>0</v>
      </c>
      <c r="G232" s="20">
        <v>3775847</v>
      </c>
      <c r="H232" s="20">
        <v>0</v>
      </c>
      <c r="I232" s="14">
        <v>0</v>
      </c>
      <c r="J232" s="7" t="s">
        <v>51</v>
      </c>
      <c r="K232" s="7" t="s">
        <v>2942</v>
      </c>
      <c r="L232" s="7" t="s">
        <v>2942</v>
      </c>
      <c r="M232" s="5">
        <v>0</v>
      </c>
      <c r="N232" s="7"/>
      <c r="O232" s="5">
        <v>0</v>
      </c>
      <c r="P232" s="37">
        <v>0</v>
      </c>
      <c r="Q232" s="37">
        <v>0</v>
      </c>
      <c r="R232" s="37">
        <v>0</v>
      </c>
    </row>
    <row r="233" spans="1:18" x14ac:dyDescent="0.25">
      <c r="A233" s="5">
        <v>13</v>
      </c>
      <c r="B233" s="7" t="s">
        <v>2943</v>
      </c>
      <c r="C233" s="9">
        <v>0</v>
      </c>
      <c r="D233" s="9">
        <v>0</v>
      </c>
      <c r="E233" s="9">
        <v>4805236</v>
      </c>
      <c r="F233" s="9">
        <v>0</v>
      </c>
      <c r="G233" s="20">
        <v>4805236</v>
      </c>
      <c r="H233" s="20">
        <v>0</v>
      </c>
      <c r="I233" s="14">
        <v>0</v>
      </c>
      <c r="J233" s="7" t="s">
        <v>51</v>
      </c>
      <c r="K233" s="7" t="s">
        <v>2944</v>
      </c>
      <c r="L233" s="7" t="s">
        <v>2944</v>
      </c>
      <c r="M233" s="5">
        <v>0</v>
      </c>
      <c r="N233" s="7"/>
      <c r="O233" s="5">
        <v>0</v>
      </c>
      <c r="P233" s="37">
        <v>0</v>
      </c>
      <c r="Q233" s="37">
        <v>0</v>
      </c>
      <c r="R233" s="37">
        <v>0</v>
      </c>
    </row>
    <row r="234" spans="1:18" x14ac:dyDescent="0.25">
      <c r="A234" s="5">
        <v>13</v>
      </c>
      <c r="B234" s="7" t="s">
        <v>2945</v>
      </c>
      <c r="C234" s="9">
        <v>0</v>
      </c>
      <c r="D234" s="9">
        <v>0</v>
      </c>
      <c r="E234" s="9">
        <v>247409</v>
      </c>
      <c r="F234" s="9">
        <v>0</v>
      </c>
      <c r="G234" s="20">
        <v>247409</v>
      </c>
      <c r="H234" s="20">
        <v>247409</v>
      </c>
      <c r="I234" s="14">
        <v>1</v>
      </c>
      <c r="J234" s="7" t="s">
        <v>51</v>
      </c>
      <c r="K234" s="7" t="s">
        <v>2946</v>
      </c>
      <c r="L234" s="7" t="s">
        <v>2946</v>
      </c>
      <c r="M234" s="5">
        <v>0</v>
      </c>
      <c r="N234" s="7"/>
      <c r="O234" s="5">
        <v>0</v>
      </c>
      <c r="P234" s="37">
        <v>0</v>
      </c>
      <c r="Q234" s="37">
        <v>0</v>
      </c>
      <c r="R234" s="37">
        <v>0</v>
      </c>
    </row>
    <row r="235" spans="1:18" x14ac:dyDescent="0.25">
      <c r="A235" s="5">
        <v>13</v>
      </c>
      <c r="B235" s="7" t="s">
        <v>2947</v>
      </c>
      <c r="C235" s="9">
        <v>0</v>
      </c>
      <c r="D235" s="9">
        <v>0</v>
      </c>
      <c r="E235" s="9">
        <v>2344542</v>
      </c>
      <c r="F235" s="9">
        <v>0</v>
      </c>
      <c r="G235" s="20">
        <v>2344542</v>
      </c>
      <c r="H235" s="20">
        <v>0</v>
      </c>
      <c r="I235" s="14">
        <v>0</v>
      </c>
      <c r="J235" s="7" t="s">
        <v>51</v>
      </c>
      <c r="K235" s="7" t="s">
        <v>2948</v>
      </c>
      <c r="L235" s="7" t="s">
        <v>2948</v>
      </c>
      <c r="M235" s="5">
        <v>0</v>
      </c>
      <c r="N235" s="7"/>
      <c r="O235" s="5">
        <v>0</v>
      </c>
      <c r="P235" s="37">
        <v>0</v>
      </c>
      <c r="Q235" s="37">
        <v>0</v>
      </c>
      <c r="R235" s="37">
        <v>0</v>
      </c>
    </row>
    <row r="236" spans="1:18" x14ac:dyDescent="0.25">
      <c r="A236" s="5">
        <v>13</v>
      </c>
      <c r="B236" s="7" t="s">
        <v>2949</v>
      </c>
      <c r="C236" s="9">
        <v>0</v>
      </c>
      <c r="D236" s="9">
        <v>0</v>
      </c>
      <c r="E236" s="9">
        <v>5242174</v>
      </c>
      <c r="F236" s="9">
        <v>0</v>
      </c>
      <c r="G236" s="20">
        <v>5242174</v>
      </c>
      <c r="H236" s="20">
        <v>0</v>
      </c>
      <c r="I236" s="14">
        <v>0</v>
      </c>
      <c r="J236" s="7" t="s">
        <v>51</v>
      </c>
      <c r="K236" s="7" t="s">
        <v>2950</v>
      </c>
      <c r="L236" s="7" t="s">
        <v>2950</v>
      </c>
      <c r="M236" s="5">
        <v>0</v>
      </c>
      <c r="N236" s="7"/>
      <c r="O236" s="5">
        <v>0</v>
      </c>
      <c r="P236" s="37">
        <v>0</v>
      </c>
      <c r="Q236" s="37">
        <v>0</v>
      </c>
      <c r="R236" s="37">
        <v>0</v>
      </c>
    </row>
    <row r="237" spans="1:18" x14ac:dyDescent="0.25">
      <c r="A237" s="5">
        <v>13</v>
      </c>
      <c r="B237" s="7" t="s">
        <v>2951</v>
      </c>
      <c r="C237" s="9">
        <v>0</v>
      </c>
      <c r="D237" s="9">
        <v>0</v>
      </c>
      <c r="E237" s="9">
        <v>2540000</v>
      </c>
      <c r="F237" s="9">
        <v>0</v>
      </c>
      <c r="G237" s="20">
        <v>2540000</v>
      </c>
      <c r="H237" s="20">
        <v>2540000</v>
      </c>
      <c r="I237" s="14">
        <v>1</v>
      </c>
      <c r="J237" s="7" t="s">
        <v>51</v>
      </c>
      <c r="K237" s="7" t="s">
        <v>1870</v>
      </c>
      <c r="L237" s="7" t="s">
        <v>1870</v>
      </c>
      <c r="M237" s="5">
        <v>0</v>
      </c>
      <c r="N237" s="7"/>
      <c r="O237" s="5">
        <v>0</v>
      </c>
      <c r="P237" s="37">
        <v>0</v>
      </c>
      <c r="Q237" s="37">
        <v>0</v>
      </c>
      <c r="R237" s="37">
        <v>0</v>
      </c>
    </row>
    <row r="238" spans="1:18" x14ac:dyDescent="0.25">
      <c r="A238" s="5">
        <v>13</v>
      </c>
      <c r="B238" s="7" t="s">
        <v>2952</v>
      </c>
      <c r="C238" s="9">
        <v>0</v>
      </c>
      <c r="D238" s="9">
        <v>0</v>
      </c>
      <c r="E238" s="9">
        <v>1527382</v>
      </c>
      <c r="F238" s="9">
        <v>0</v>
      </c>
      <c r="G238" s="20">
        <v>1527382</v>
      </c>
      <c r="H238" s="20">
        <v>0</v>
      </c>
      <c r="I238" s="14">
        <v>0</v>
      </c>
      <c r="J238" s="7" t="s">
        <v>51</v>
      </c>
      <c r="K238" s="7" t="s">
        <v>2912</v>
      </c>
      <c r="L238" s="7" t="s">
        <v>2912</v>
      </c>
      <c r="M238" s="5">
        <v>0</v>
      </c>
      <c r="N238" s="7"/>
      <c r="O238" s="5">
        <v>0</v>
      </c>
      <c r="P238" s="37">
        <v>0</v>
      </c>
      <c r="Q238" s="37">
        <v>0</v>
      </c>
      <c r="R238" s="37">
        <v>0</v>
      </c>
    </row>
    <row r="239" spans="1:18" x14ac:dyDescent="0.25">
      <c r="A239" s="5">
        <v>13</v>
      </c>
      <c r="B239" s="7" t="s">
        <v>2953</v>
      </c>
      <c r="C239" s="9">
        <v>0</v>
      </c>
      <c r="D239" s="9">
        <v>0</v>
      </c>
      <c r="E239" s="9">
        <v>1676131</v>
      </c>
      <c r="F239" s="9">
        <v>0</v>
      </c>
      <c r="G239" s="20">
        <v>1676131</v>
      </c>
      <c r="H239" s="20">
        <v>0</v>
      </c>
      <c r="I239" s="14">
        <v>0</v>
      </c>
      <c r="J239" s="7" t="s">
        <v>51</v>
      </c>
      <c r="K239" s="7" t="s">
        <v>2954</v>
      </c>
      <c r="L239" s="7" t="s">
        <v>2954</v>
      </c>
      <c r="M239" s="5">
        <v>0</v>
      </c>
      <c r="N239" s="7"/>
      <c r="O239" s="5">
        <v>0</v>
      </c>
      <c r="P239" s="37">
        <v>0</v>
      </c>
      <c r="Q239" s="37">
        <v>0</v>
      </c>
      <c r="R239" s="37">
        <v>0</v>
      </c>
    </row>
    <row r="240" spans="1:18" x14ac:dyDescent="0.25">
      <c r="A240" s="5">
        <v>13</v>
      </c>
      <c r="B240" s="7" t="s">
        <v>2955</v>
      </c>
      <c r="C240" s="9">
        <v>0</v>
      </c>
      <c r="D240" s="9">
        <v>0</v>
      </c>
      <c r="E240" s="9">
        <v>57060</v>
      </c>
      <c r="F240" s="9">
        <v>0</v>
      </c>
      <c r="G240" s="20">
        <v>57060</v>
      </c>
      <c r="H240" s="20">
        <v>57060</v>
      </c>
      <c r="I240" s="14">
        <v>1</v>
      </c>
      <c r="J240" s="7" t="s">
        <v>51</v>
      </c>
      <c r="K240" s="7" t="s">
        <v>2956</v>
      </c>
      <c r="L240" s="7" t="s">
        <v>2956</v>
      </c>
      <c r="M240" s="5">
        <v>0</v>
      </c>
      <c r="N240" s="7"/>
      <c r="O240" s="5">
        <v>0</v>
      </c>
      <c r="P240" s="37">
        <v>0</v>
      </c>
      <c r="Q240" s="37">
        <v>0</v>
      </c>
      <c r="R240" s="37">
        <v>0</v>
      </c>
    </row>
    <row r="241" spans="1:18" x14ac:dyDescent="0.25">
      <c r="A241" s="5">
        <v>13</v>
      </c>
      <c r="B241" s="7" t="s">
        <v>2957</v>
      </c>
      <c r="C241" s="9">
        <v>0</v>
      </c>
      <c r="D241" s="9">
        <v>0</v>
      </c>
      <c r="E241" s="9">
        <v>1806437</v>
      </c>
      <c r="F241" s="9">
        <v>0</v>
      </c>
      <c r="G241" s="20">
        <v>1806437</v>
      </c>
      <c r="H241" s="20">
        <v>0</v>
      </c>
      <c r="I241" s="14">
        <v>0</v>
      </c>
      <c r="J241" s="7" t="s">
        <v>51</v>
      </c>
      <c r="K241" s="7" t="s">
        <v>2958</v>
      </c>
      <c r="L241" s="7" t="s">
        <v>2958</v>
      </c>
      <c r="M241" s="5">
        <v>0</v>
      </c>
      <c r="N241" s="7"/>
      <c r="O241" s="5">
        <v>0</v>
      </c>
      <c r="P241" s="37">
        <v>0</v>
      </c>
      <c r="Q241" s="37">
        <v>0</v>
      </c>
      <c r="R241" s="37">
        <v>0</v>
      </c>
    </row>
    <row r="242" spans="1:18" x14ac:dyDescent="0.25">
      <c r="A242" s="5">
        <v>13</v>
      </c>
      <c r="B242" s="7" t="s">
        <v>2959</v>
      </c>
      <c r="C242" s="9">
        <v>0</v>
      </c>
      <c r="D242" s="9">
        <v>0</v>
      </c>
      <c r="E242" s="9">
        <v>8354313</v>
      </c>
      <c r="F242" s="9">
        <v>0</v>
      </c>
      <c r="G242" s="20">
        <v>8354313</v>
      </c>
      <c r="H242" s="20">
        <v>0</v>
      </c>
      <c r="I242" s="14">
        <v>0</v>
      </c>
      <c r="J242" s="7" t="s">
        <v>51</v>
      </c>
      <c r="K242" s="7" t="s">
        <v>2960</v>
      </c>
      <c r="L242" s="7" t="s">
        <v>2960</v>
      </c>
      <c r="M242" s="5">
        <v>0</v>
      </c>
      <c r="N242" s="7"/>
      <c r="O242" s="5">
        <v>0</v>
      </c>
      <c r="P242" s="37">
        <v>0</v>
      </c>
      <c r="Q242" s="37">
        <v>0</v>
      </c>
      <c r="R242" s="37">
        <v>0</v>
      </c>
    </row>
    <row r="243" spans="1:18" x14ac:dyDescent="0.25">
      <c r="A243" s="5">
        <v>13</v>
      </c>
      <c r="B243" s="7" t="s">
        <v>2961</v>
      </c>
      <c r="C243" s="9">
        <v>0</v>
      </c>
      <c r="D243" s="9">
        <v>0</v>
      </c>
      <c r="E243" s="9">
        <v>7632467</v>
      </c>
      <c r="F243" s="9">
        <v>0</v>
      </c>
      <c r="G243" s="20">
        <v>7632467</v>
      </c>
      <c r="H243" s="20">
        <v>3434610</v>
      </c>
      <c r="I243" s="14">
        <v>0.44999998034711453</v>
      </c>
      <c r="J243" s="7" t="s">
        <v>51</v>
      </c>
      <c r="K243" s="7" t="s">
        <v>2962</v>
      </c>
      <c r="L243" s="7" t="s">
        <v>2962</v>
      </c>
      <c r="M243" s="5">
        <v>0</v>
      </c>
      <c r="N243" s="7"/>
      <c r="O243" s="5">
        <v>0</v>
      </c>
      <c r="P243" s="37">
        <v>0</v>
      </c>
      <c r="Q243" s="37">
        <v>0</v>
      </c>
      <c r="R243" s="37">
        <v>0</v>
      </c>
    </row>
    <row r="244" spans="1:18" x14ac:dyDescent="0.25">
      <c r="A244" s="5">
        <v>13</v>
      </c>
      <c r="B244" s="7" t="s">
        <v>2963</v>
      </c>
      <c r="C244" s="9">
        <v>0</v>
      </c>
      <c r="D244" s="9">
        <v>0</v>
      </c>
      <c r="E244" s="9">
        <v>594000</v>
      </c>
      <c r="F244" s="9">
        <v>0</v>
      </c>
      <c r="G244" s="20">
        <v>594000</v>
      </c>
      <c r="H244" s="20">
        <v>0</v>
      </c>
      <c r="I244" s="14">
        <v>0</v>
      </c>
      <c r="J244" s="7" t="s">
        <v>51</v>
      </c>
      <c r="K244" s="7" t="s">
        <v>2964</v>
      </c>
      <c r="L244" s="7" t="s">
        <v>2964</v>
      </c>
      <c r="M244" s="5">
        <v>0</v>
      </c>
      <c r="N244" s="7"/>
      <c r="O244" s="5">
        <v>0</v>
      </c>
      <c r="P244" s="37">
        <v>0</v>
      </c>
      <c r="Q244" s="37">
        <v>0</v>
      </c>
      <c r="R244" s="37">
        <v>0</v>
      </c>
    </row>
    <row r="245" spans="1:18" x14ac:dyDescent="0.25">
      <c r="A245" s="5">
        <v>13</v>
      </c>
      <c r="B245" s="7" t="s">
        <v>2965</v>
      </c>
      <c r="C245" s="9">
        <v>0</v>
      </c>
      <c r="D245" s="9">
        <v>0</v>
      </c>
      <c r="E245" s="9">
        <v>2438232</v>
      </c>
      <c r="F245" s="9">
        <v>0</v>
      </c>
      <c r="G245" s="20">
        <v>2438232</v>
      </c>
      <c r="H245" s="20">
        <v>2438232</v>
      </c>
      <c r="I245" s="14">
        <v>1</v>
      </c>
      <c r="J245" s="7" t="s">
        <v>51</v>
      </c>
      <c r="K245" s="7" t="s">
        <v>2966</v>
      </c>
      <c r="L245" s="7" t="s">
        <v>2966</v>
      </c>
      <c r="M245" s="5">
        <v>0</v>
      </c>
      <c r="N245" s="7"/>
      <c r="O245" s="5">
        <v>0</v>
      </c>
      <c r="P245" s="37">
        <v>0</v>
      </c>
      <c r="Q245" s="37">
        <v>0</v>
      </c>
      <c r="R245" s="37">
        <v>0</v>
      </c>
    </row>
    <row r="246" spans="1:18" x14ac:dyDescent="0.25">
      <c r="A246" s="5">
        <v>13</v>
      </c>
      <c r="B246" s="7" t="s">
        <v>2967</v>
      </c>
      <c r="C246" s="9">
        <v>0</v>
      </c>
      <c r="D246" s="9">
        <v>0</v>
      </c>
      <c r="E246" s="9">
        <v>4942387</v>
      </c>
      <c r="F246" s="9">
        <v>0</v>
      </c>
      <c r="G246" s="20">
        <v>4942387</v>
      </c>
      <c r="H246" s="20">
        <v>0</v>
      </c>
      <c r="I246" s="14">
        <v>0</v>
      </c>
      <c r="J246" s="7" t="s">
        <v>51</v>
      </c>
      <c r="K246" s="7" t="s">
        <v>2968</v>
      </c>
      <c r="L246" s="7" t="s">
        <v>2968</v>
      </c>
      <c r="M246" s="5">
        <v>0</v>
      </c>
      <c r="N246" s="7"/>
      <c r="O246" s="5">
        <v>0</v>
      </c>
      <c r="P246" s="37">
        <v>0</v>
      </c>
      <c r="Q246" s="37">
        <v>0</v>
      </c>
      <c r="R246" s="37">
        <v>0</v>
      </c>
    </row>
    <row r="247" spans="1:18" x14ac:dyDescent="0.25">
      <c r="A247" s="5">
        <v>13</v>
      </c>
      <c r="B247" s="7" t="s">
        <v>2969</v>
      </c>
      <c r="C247" s="9">
        <v>0</v>
      </c>
      <c r="D247" s="9">
        <v>0</v>
      </c>
      <c r="E247" s="9">
        <v>1094943</v>
      </c>
      <c r="F247" s="9">
        <v>0</v>
      </c>
      <c r="G247" s="20">
        <v>1094943</v>
      </c>
      <c r="H247" s="20">
        <v>0</v>
      </c>
      <c r="I247" s="14">
        <v>0</v>
      </c>
      <c r="J247" s="7" t="s">
        <v>51</v>
      </c>
      <c r="K247" s="7" t="s">
        <v>2970</v>
      </c>
      <c r="L247" s="7" t="s">
        <v>2970</v>
      </c>
      <c r="M247" s="5">
        <v>0</v>
      </c>
      <c r="N247" s="7"/>
      <c r="O247" s="5">
        <v>0</v>
      </c>
      <c r="P247" s="37">
        <v>0</v>
      </c>
      <c r="Q247" s="37">
        <v>0</v>
      </c>
      <c r="R247" s="37">
        <v>0</v>
      </c>
    </row>
    <row r="248" spans="1:18" x14ac:dyDescent="0.25">
      <c r="A248" s="5">
        <v>13</v>
      </c>
      <c r="B248" s="7" t="s">
        <v>2971</v>
      </c>
      <c r="C248" s="9">
        <v>0</v>
      </c>
      <c r="D248" s="9">
        <v>0</v>
      </c>
      <c r="E248" s="9">
        <v>1970150</v>
      </c>
      <c r="F248" s="9">
        <v>0</v>
      </c>
      <c r="G248" s="20">
        <v>1970150</v>
      </c>
      <c r="H248" s="20">
        <v>1576120</v>
      </c>
      <c r="I248" s="14">
        <v>0.8</v>
      </c>
      <c r="J248" s="7" t="s">
        <v>51</v>
      </c>
      <c r="K248" s="7" t="s">
        <v>2972</v>
      </c>
      <c r="L248" s="7" t="s">
        <v>2972</v>
      </c>
      <c r="M248" s="5">
        <v>0</v>
      </c>
      <c r="N248" s="7"/>
      <c r="O248" s="5">
        <v>0</v>
      </c>
      <c r="P248" s="37">
        <v>0</v>
      </c>
      <c r="Q248" s="37">
        <v>0</v>
      </c>
      <c r="R248" s="37">
        <v>0</v>
      </c>
    </row>
    <row r="249" spans="1:18" x14ac:dyDescent="0.25">
      <c r="A249" s="5">
        <v>13</v>
      </c>
      <c r="B249" s="7" t="s">
        <v>2973</v>
      </c>
      <c r="C249" s="9">
        <v>0</v>
      </c>
      <c r="D249" s="9">
        <v>0</v>
      </c>
      <c r="E249" s="9">
        <v>4338246</v>
      </c>
      <c r="F249" s="9">
        <v>0</v>
      </c>
      <c r="G249" s="20">
        <v>4338246</v>
      </c>
      <c r="H249" s="20">
        <v>0</v>
      </c>
      <c r="I249" s="14">
        <v>0</v>
      </c>
      <c r="J249" s="7" t="s">
        <v>51</v>
      </c>
      <c r="K249" s="7" t="s">
        <v>2974</v>
      </c>
      <c r="L249" s="7" t="s">
        <v>2974</v>
      </c>
      <c r="M249" s="5">
        <v>0</v>
      </c>
      <c r="N249" s="7"/>
      <c r="O249" s="5">
        <v>0</v>
      </c>
      <c r="P249" s="37">
        <v>0</v>
      </c>
      <c r="Q249" s="37">
        <v>0</v>
      </c>
      <c r="R249" s="37">
        <v>0</v>
      </c>
    </row>
    <row r="250" spans="1:18" x14ac:dyDescent="0.25">
      <c r="A250" s="5">
        <v>13</v>
      </c>
      <c r="B250" s="7" t="s">
        <v>2975</v>
      </c>
      <c r="C250" s="9">
        <v>0</v>
      </c>
      <c r="D250" s="9">
        <v>0</v>
      </c>
      <c r="E250" s="9">
        <v>231176</v>
      </c>
      <c r="F250" s="9">
        <v>0</v>
      </c>
      <c r="G250" s="20">
        <v>231176</v>
      </c>
      <c r="H250" s="20">
        <v>0</v>
      </c>
      <c r="I250" s="14">
        <v>0</v>
      </c>
      <c r="J250" s="7" t="s">
        <v>51</v>
      </c>
      <c r="K250" s="7" t="s">
        <v>2976</v>
      </c>
      <c r="L250" s="7" t="s">
        <v>2976</v>
      </c>
      <c r="M250" s="5">
        <v>0</v>
      </c>
      <c r="N250" s="7"/>
      <c r="O250" s="5">
        <v>0</v>
      </c>
      <c r="P250" s="37">
        <v>0</v>
      </c>
      <c r="Q250" s="37">
        <v>0</v>
      </c>
      <c r="R250" s="37">
        <v>0</v>
      </c>
    </row>
    <row r="251" spans="1:18" x14ac:dyDescent="0.25">
      <c r="A251" s="5">
        <v>14</v>
      </c>
      <c r="B251" s="7" t="s">
        <v>244</v>
      </c>
      <c r="C251" s="9">
        <v>0</v>
      </c>
      <c r="D251" s="9">
        <v>0</v>
      </c>
      <c r="E251" s="9">
        <v>151966773</v>
      </c>
      <c r="F251" s="9">
        <v>0</v>
      </c>
      <c r="G251" s="20">
        <v>151966773</v>
      </c>
      <c r="H251" s="20">
        <v>147742096.71060002</v>
      </c>
      <c r="I251" s="14">
        <v>0.97220000000000018</v>
      </c>
      <c r="J251" s="7" t="s">
        <v>53</v>
      </c>
      <c r="K251" s="7" t="s">
        <v>245</v>
      </c>
      <c r="L251" s="7" t="s">
        <v>246</v>
      </c>
      <c r="M251" s="5">
        <v>0</v>
      </c>
      <c r="N251" s="7" t="s">
        <v>247</v>
      </c>
      <c r="O251" s="5">
        <v>0</v>
      </c>
      <c r="P251" s="37">
        <v>0</v>
      </c>
      <c r="Q251" s="37">
        <v>0</v>
      </c>
      <c r="R251" s="37">
        <v>0</v>
      </c>
    </row>
    <row r="252" spans="1:18" x14ac:dyDescent="0.25">
      <c r="A252" s="5">
        <v>14</v>
      </c>
      <c r="B252" s="7" t="s">
        <v>2977</v>
      </c>
      <c r="C252" s="9">
        <v>0</v>
      </c>
      <c r="D252" s="9">
        <v>0</v>
      </c>
      <c r="E252" s="9">
        <v>84343862.000000015</v>
      </c>
      <c r="F252" s="9">
        <v>0</v>
      </c>
      <c r="G252" s="20">
        <v>84343862.000000015</v>
      </c>
      <c r="H252" s="20">
        <v>81999102.636400014</v>
      </c>
      <c r="I252" s="14">
        <v>0.97219999999999995</v>
      </c>
      <c r="J252" s="7" t="s">
        <v>53</v>
      </c>
      <c r="K252" s="7" t="s">
        <v>2978</v>
      </c>
      <c r="L252" s="7" t="s">
        <v>2979</v>
      </c>
      <c r="M252" s="5">
        <v>0</v>
      </c>
      <c r="N252" s="7"/>
      <c r="O252" s="5">
        <v>0</v>
      </c>
      <c r="P252" s="37">
        <v>0</v>
      </c>
      <c r="Q252" s="37">
        <v>0</v>
      </c>
      <c r="R252" s="37">
        <v>0</v>
      </c>
    </row>
    <row r="253" spans="1:18" x14ac:dyDescent="0.25">
      <c r="A253" s="5">
        <v>14</v>
      </c>
      <c r="B253" s="7" t="s">
        <v>2980</v>
      </c>
      <c r="C253" s="9">
        <v>0</v>
      </c>
      <c r="D253" s="9">
        <v>0</v>
      </c>
      <c r="E253" s="9">
        <v>13328679.999999998</v>
      </c>
      <c r="F253" s="9">
        <v>0</v>
      </c>
      <c r="G253" s="20">
        <v>13328679.999999998</v>
      </c>
      <c r="H253" s="20">
        <v>12958142.696</v>
      </c>
      <c r="I253" s="14">
        <v>0.97220000000000018</v>
      </c>
      <c r="J253" s="7" t="s">
        <v>53</v>
      </c>
      <c r="K253" s="7" t="s">
        <v>2981</v>
      </c>
      <c r="L253" s="7" t="s">
        <v>2982</v>
      </c>
      <c r="M253" s="5">
        <v>0</v>
      </c>
      <c r="N253" s="7"/>
      <c r="O253" s="5">
        <v>0</v>
      </c>
      <c r="P253" s="37">
        <v>0</v>
      </c>
      <c r="Q253" s="37">
        <v>0</v>
      </c>
      <c r="R253" s="37">
        <v>0</v>
      </c>
    </row>
    <row r="254" spans="1:18" x14ac:dyDescent="0.25">
      <c r="A254" s="5">
        <v>14</v>
      </c>
      <c r="B254" s="7" t="s">
        <v>256</v>
      </c>
      <c r="C254" s="9">
        <v>0</v>
      </c>
      <c r="D254" s="9">
        <v>0</v>
      </c>
      <c r="E254" s="9">
        <v>18432435.999999996</v>
      </c>
      <c r="F254" s="9">
        <v>0</v>
      </c>
      <c r="G254" s="20">
        <v>18432435.999999996</v>
      </c>
      <c r="H254" s="20">
        <v>17920014.279199999</v>
      </c>
      <c r="I254" s="14">
        <v>0.97220000000000018</v>
      </c>
      <c r="J254" s="7" t="s">
        <v>53</v>
      </c>
      <c r="K254" s="7" t="s">
        <v>257</v>
      </c>
      <c r="L254" s="7" t="s">
        <v>258</v>
      </c>
      <c r="M254" s="5">
        <v>0</v>
      </c>
      <c r="N254" s="7" t="s">
        <v>169</v>
      </c>
      <c r="O254" s="5">
        <v>0</v>
      </c>
      <c r="P254" s="37">
        <v>0</v>
      </c>
      <c r="Q254" s="37">
        <v>0</v>
      </c>
      <c r="R254" s="37">
        <v>0</v>
      </c>
    </row>
    <row r="255" spans="1:18" x14ac:dyDescent="0.25">
      <c r="A255" s="5">
        <v>14</v>
      </c>
      <c r="B255" s="7" t="s">
        <v>2983</v>
      </c>
      <c r="C255" s="9">
        <v>0</v>
      </c>
      <c r="D255" s="9">
        <v>0</v>
      </c>
      <c r="E255" s="9">
        <v>435464.00000000006</v>
      </c>
      <c r="F255" s="9">
        <v>0</v>
      </c>
      <c r="G255" s="20">
        <v>435464.00000000006</v>
      </c>
      <c r="H255" s="20">
        <v>423358.10080000007</v>
      </c>
      <c r="I255" s="14">
        <v>0.97220000000000006</v>
      </c>
      <c r="J255" s="7" t="s">
        <v>53</v>
      </c>
      <c r="K255" s="7" t="s">
        <v>2984</v>
      </c>
      <c r="L255" s="7" t="s">
        <v>2985</v>
      </c>
      <c r="M255" s="5">
        <v>0</v>
      </c>
      <c r="N255" s="7"/>
      <c r="O255" s="5">
        <v>0</v>
      </c>
      <c r="P255" s="37">
        <v>0</v>
      </c>
      <c r="Q255" s="37">
        <v>0</v>
      </c>
      <c r="R255" s="37">
        <v>0</v>
      </c>
    </row>
    <row r="256" spans="1:18" x14ac:dyDescent="0.25">
      <c r="A256" s="5">
        <v>14</v>
      </c>
      <c r="B256" s="7" t="s">
        <v>2986</v>
      </c>
      <c r="C256" s="9">
        <v>0</v>
      </c>
      <c r="D256" s="9">
        <v>0</v>
      </c>
      <c r="E256" s="9">
        <v>9882348</v>
      </c>
      <c r="F256" s="9">
        <v>0</v>
      </c>
      <c r="G256" s="20">
        <v>9882348</v>
      </c>
      <c r="H256" s="20">
        <v>9607618.7256000005</v>
      </c>
      <c r="I256" s="14">
        <v>0.97220000000000006</v>
      </c>
      <c r="J256" s="7" t="s">
        <v>53</v>
      </c>
      <c r="K256" s="7" t="s">
        <v>2987</v>
      </c>
      <c r="L256" s="7" t="s">
        <v>2988</v>
      </c>
      <c r="M256" s="5">
        <v>0</v>
      </c>
      <c r="N256" s="7"/>
      <c r="O256" s="5">
        <v>0</v>
      </c>
      <c r="P256" s="37">
        <v>0</v>
      </c>
      <c r="Q256" s="37">
        <v>0</v>
      </c>
      <c r="R256" s="37">
        <v>0</v>
      </c>
    </row>
    <row r="257" spans="1:18" x14ac:dyDescent="0.25">
      <c r="A257" s="5">
        <v>14</v>
      </c>
      <c r="B257" s="7" t="s">
        <v>2989</v>
      </c>
      <c r="C257" s="9">
        <v>0</v>
      </c>
      <c r="D257" s="9">
        <v>0</v>
      </c>
      <c r="E257" s="9">
        <v>18782293.999999996</v>
      </c>
      <c r="F257" s="9">
        <v>0</v>
      </c>
      <c r="G257" s="20">
        <v>18782293.999999996</v>
      </c>
      <c r="H257" s="20">
        <v>18260146.226799998</v>
      </c>
      <c r="I257" s="14">
        <v>0.97220000000000006</v>
      </c>
      <c r="J257" s="7" t="s">
        <v>53</v>
      </c>
      <c r="K257" s="7" t="s">
        <v>2990</v>
      </c>
      <c r="L257" s="7" t="s">
        <v>2991</v>
      </c>
      <c r="M257" s="5">
        <v>0</v>
      </c>
      <c r="N257" s="7"/>
      <c r="O257" s="5">
        <v>0</v>
      </c>
      <c r="P257" s="37">
        <v>0</v>
      </c>
      <c r="Q257" s="37">
        <v>0</v>
      </c>
      <c r="R257" s="37">
        <v>0</v>
      </c>
    </row>
    <row r="258" spans="1:18" x14ac:dyDescent="0.25">
      <c r="A258" s="5">
        <v>14</v>
      </c>
      <c r="B258" s="7" t="s">
        <v>2992</v>
      </c>
      <c r="C258" s="9">
        <v>0</v>
      </c>
      <c r="D258" s="9">
        <v>0</v>
      </c>
      <c r="E258" s="9">
        <v>2724547</v>
      </c>
      <c r="F258" s="9">
        <v>0</v>
      </c>
      <c r="G258" s="20">
        <v>2724547</v>
      </c>
      <c r="H258" s="20">
        <v>2648804.5934000001</v>
      </c>
      <c r="I258" s="14">
        <v>0.97220000000000006</v>
      </c>
      <c r="J258" s="7" t="s">
        <v>53</v>
      </c>
      <c r="K258" s="7" t="s">
        <v>2993</v>
      </c>
      <c r="L258" s="7" t="s">
        <v>2994</v>
      </c>
      <c r="M258" s="5">
        <v>0</v>
      </c>
      <c r="N258" s="7"/>
      <c r="O258" s="5">
        <v>0</v>
      </c>
      <c r="P258" s="37">
        <v>0</v>
      </c>
      <c r="Q258" s="37">
        <v>0</v>
      </c>
      <c r="R258" s="37">
        <v>0</v>
      </c>
    </row>
    <row r="259" spans="1:18" x14ac:dyDescent="0.25">
      <c r="A259" s="5">
        <v>14</v>
      </c>
      <c r="B259" s="7" t="s">
        <v>2995</v>
      </c>
      <c r="C259" s="9">
        <v>0</v>
      </c>
      <c r="D259" s="9">
        <v>0</v>
      </c>
      <c r="E259" s="9">
        <v>1007024.0000000001</v>
      </c>
      <c r="F259" s="9">
        <v>0</v>
      </c>
      <c r="G259" s="20">
        <v>1007024.0000000001</v>
      </c>
      <c r="H259" s="20">
        <v>979028.7328</v>
      </c>
      <c r="I259" s="14">
        <v>0.97219999999999984</v>
      </c>
      <c r="J259" s="7" t="s">
        <v>53</v>
      </c>
      <c r="K259" s="7" t="s">
        <v>2996</v>
      </c>
      <c r="L259" s="7" t="s">
        <v>2997</v>
      </c>
      <c r="M259" s="5">
        <v>0</v>
      </c>
      <c r="N259" s="7"/>
      <c r="O259" s="5">
        <v>0</v>
      </c>
      <c r="P259" s="37">
        <v>0</v>
      </c>
      <c r="Q259" s="37">
        <v>0</v>
      </c>
      <c r="R259" s="37">
        <v>0</v>
      </c>
    </row>
    <row r="260" spans="1:18" x14ac:dyDescent="0.25">
      <c r="A260" s="5">
        <v>14</v>
      </c>
      <c r="B260" s="7" t="s">
        <v>2998</v>
      </c>
      <c r="C260" s="9">
        <v>0</v>
      </c>
      <c r="D260" s="9">
        <v>0</v>
      </c>
      <c r="E260" s="9">
        <v>34964750.000000007</v>
      </c>
      <c r="F260" s="9">
        <v>0</v>
      </c>
      <c r="G260" s="20">
        <v>34964750.000000007</v>
      </c>
      <c r="H260" s="20">
        <v>33992729.950000003</v>
      </c>
      <c r="I260" s="14">
        <v>0.97219999999999984</v>
      </c>
      <c r="J260" s="7" t="s">
        <v>53</v>
      </c>
      <c r="K260" s="7" t="s">
        <v>2999</v>
      </c>
      <c r="L260" s="7" t="s">
        <v>3000</v>
      </c>
      <c r="M260" s="5">
        <v>0</v>
      </c>
      <c r="N260" s="7"/>
      <c r="O260" s="5">
        <v>0</v>
      </c>
      <c r="P260" s="37">
        <v>0</v>
      </c>
      <c r="Q260" s="37">
        <v>0</v>
      </c>
      <c r="R260" s="37">
        <v>0</v>
      </c>
    </row>
    <row r="261" spans="1:18" x14ac:dyDescent="0.25">
      <c r="A261" s="5">
        <v>14</v>
      </c>
      <c r="B261" s="7" t="s">
        <v>3001</v>
      </c>
      <c r="C261" s="9">
        <v>0</v>
      </c>
      <c r="D261" s="9">
        <v>0</v>
      </c>
      <c r="E261" s="9">
        <v>49821397</v>
      </c>
      <c r="F261" s="9">
        <v>0</v>
      </c>
      <c r="G261" s="20">
        <v>49821397</v>
      </c>
      <c r="H261" s="20">
        <v>48436362.163400002</v>
      </c>
      <c r="I261" s="14">
        <v>0.97220000000000006</v>
      </c>
      <c r="J261" s="7" t="s">
        <v>53</v>
      </c>
      <c r="K261" s="7" t="s">
        <v>3002</v>
      </c>
      <c r="L261" s="7" t="s">
        <v>3003</v>
      </c>
      <c r="M261" s="5">
        <v>0</v>
      </c>
      <c r="N261" s="7"/>
      <c r="O261" s="5">
        <v>0</v>
      </c>
      <c r="P261" s="37">
        <v>0</v>
      </c>
      <c r="Q261" s="37">
        <v>0</v>
      </c>
      <c r="R261" s="37">
        <v>0</v>
      </c>
    </row>
    <row r="262" spans="1:18" x14ac:dyDescent="0.25">
      <c r="A262" s="5">
        <v>14</v>
      </c>
      <c r="B262" s="7" t="s">
        <v>3004</v>
      </c>
      <c r="C262" s="9">
        <v>0</v>
      </c>
      <c r="D262" s="9">
        <v>0</v>
      </c>
      <c r="E262" s="9">
        <v>39966068.999999993</v>
      </c>
      <c r="F262" s="9">
        <v>0</v>
      </c>
      <c r="G262" s="20">
        <v>39966068.999999993</v>
      </c>
      <c r="H262" s="20">
        <v>38855012.281799994</v>
      </c>
      <c r="I262" s="14">
        <v>0.97220000000000006</v>
      </c>
      <c r="J262" s="7" t="s">
        <v>53</v>
      </c>
      <c r="K262" s="7" t="s">
        <v>3005</v>
      </c>
      <c r="L262" s="7" t="s">
        <v>3006</v>
      </c>
      <c r="M262" s="5">
        <v>0</v>
      </c>
      <c r="N262" s="7"/>
      <c r="O262" s="5">
        <v>0</v>
      </c>
      <c r="P262" s="37">
        <v>0</v>
      </c>
      <c r="Q262" s="37">
        <v>0</v>
      </c>
      <c r="R262" s="37">
        <v>0</v>
      </c>
    </row>
    <row r="263" spans="1:18" x14ac:dyDescent="0.25">
      <c r="A263" s="5">
        <v>14</v>
      </c>
      <c r="B263" s="7" t="s">
        <v>3007</v>
      </c>
      <c r="C263" s="9">
        <v>0</v>
      </c>
      <c r="D263" s="9">
        <v>0</v>
      </c>
      <c r="E263" s="9">
        <v>1417231.9999999998</v>
      </c>
      <c r="F263" s="9">
        <v>0</v>
      </c>
      <c r="G263" s="20">
        <v>1417231.9999999998</v>
      </c>
      <c r="H263" s="20">
        <v>1377832.9503999997</v>
      </c>
      <c r="I263" s="14">
        <v>0.97219999999999995</v>
      </c>
      <c r="J263" s="7" t="s">
        <v>53</v>
      </c>
      <c r="K263" s="7" t="s">
        <v>3008</v>
      </c>
      <c r="L263" s="7" t="s">
        <v>3009</v>
      </c>
      <c r="M263" s="5">
        <v>0</v>
      </c>
      <c r="N263" s="7"/>
      <c r="O263" s="5">
        <v>0</v>
      </c>
      <c r="P263" s="37">
        <v>0</v>
      </c>
      <c r="Q263" s="37">
        <v>0</v>
      </c>
      <c r="R263" s="37">
        <v>0</v>
      </c>
    </row>
    <row r="264" spans="1:18" x14ac:dyDescent="0.25">
      <c r="A264" s="5">
        <v>14</v>
      </c>
      <c r="B264" s="7" t="s">
        <v>3010</v>
      </c>
      <c r="C264" s="9">
        <v>0</v>
      </c>
      <c r="D264" s="9">
        <v>0</v>
      </c>
      <c r="E264" s="9">
        <v>7034314</v>
      </c>
      <c r="F264" s="9">
        <v>0</v>
      </c>
      <c r="G264" s="20">
        <v>7034314</v>
      </c>
      <c r="H264" s="20">
        <v>6838760.0708000008</v>
      </c>
      <c r="I264" s="14">
        <v>0.97220000000000006</v>
      </c>
      <c r="J264" s="7" t="s">
        <v>53</v>
      </c>
      <c r="K264" s="7" t="s">
        <v>3011</v>
      </c>
      <c r="L264" s="7" t="s">
        <v>3012</v>
      </c>
      <c r="M264" s="5">
        <v>0</v>
      </c>
      <c r="N264" s="7"/>
      <c r="O264" s="5">
        <v>0</v>
      </c>
      <c r="P264" s="37">
        <v>0</v>
      </c>
      <c r="Q264" s="37">
        <v>0</v>
      </c>
      <c r="R264" s="37">
        <v>0</v>
      </c>
    </row>
    <row r="265" spans="1:18" x14ac:dyDescent="0.25">
      <c r="A265" s="5">
        <v>14</v>
      </c>
      <c r="B265" s="7" t="s">
        <v>3013</v>
      </c>
      <c r="C265" s="9">
        <v>0</v>
      </c>
      <c r="D265" s="9">
        <v>0</v>
      </c>
      <c r="E265" s="9">
        <v>74030540.000000015</v>
      </c>
      <c r="F265" s="9">
        <v>0</v>
      </c>
      <c r="G265" s="20">
        <v>74030540.000000015</v>
      </c>
      <c r="H265" s="20">
        <v>71972490.988000005</v>
      </c>
      <c r="I265" s="14">
        <v>0.97219999999999984</v>
      </c>
      <c r="J265" s="7" t="s">
        <v>53</v>
      </c>
      <c r="K265" s="7" t="s">
        <v>3014</v>
      </c>
      <c r="L265" s="7" t="s">
        <v>3015</v>
      </c>
      <c r="M265" s="5">
        <v>0</v>
      </c>
      <c r="N265" s="7"/>
      <c r="O265" s="5">
        <v>0</v>
      </c>
      <c r="P265" s="37">
        <v>0</v>
      </c>
      <c r="Q265" s="37">
        <v>0</v>
      </c>
      <c r="R265" s="37">
        <v>0</v>
      </c>
    </row>
    <row r="266" spans="1:18" x14ac:dyDescent="0.25">
      <c r="A266" s="5">
        <v>14</v>
      </c>
      <c r="B266" s="7" t="s">
        <v>3016</v>
      </c>
      <c r="C266" s="9">
        <v>0</v>
      </c>
      <c r="D266" s="9">
        <v>0</v>
      </c>
      <c r="E266" s="9">
        <v>818799.00000000012</v>
      </c>
      <c r="F266" s="9">
        <v>0</v>
      </c>
      <c r="G266" s="20">
        <v>818799.00000000012</v>
      </c>
      <c r="H266" s="20">
        <v>796036.38780000003</v>
      </c>
      <c r="I266" s="14">
        <v>0.97219999999999984</v>
      </c>
      <c r="J266" s="7" t="s">
        <v>53</v>
      </c>
      <c r="K266" s="7" t="s">
        <v>3017</v>
      </c>
      <c r="L266" s="7" t="s">
        <v>3018</v>
      </c>
      <c r="M266" s="5">
        <v>0</v>
      </c>
      <c r="N266" s="7"/>
      <c r="O266" s="5">
        <v>0</v>
      </c>
      <c r="P266" s="37">
        <v>0</v>
      </c>
      <c r="Q266" s="37">
        <v>0</v>
      </c>
      <c r="R266" s="37">
        <v>0</v>
      </c>
    </row>
    <row r="267" spans="1:18" x14ac:dyDescent="0.25">
      <c r="A267" s="5">
        <v>14</v>
      </c>
      <c r="B267" s="7" t="s">
        <v>3019</v>
      </c>
      <c r="C267" s="9">
        <v>0</v>
      </c>
      <c r="D267" s="9">
        <v>0</v>
      </c>
      <c r="E267" s="9">
        <v>22076223.000000004</v>
      </c>
      <c r="F267" s="9">
        <v>0</v>
      </c>
      <c r="G267" s="20">
        <v>22076223.000000004</v>
      </c>
      <c r="H267" s="20">
        <v>21462504.000600003</v>
      </c>
      <c r="I267" s="14">
        <v>0.97219999999999995</v>
      </c>
      <c r="J267" s="7" t="s">
        <v>53</v>
      </c>
      <c r="K267" s="7" t="s">
        <v>3020</v>
      </c>
      <c r="L267" s="7" t="s">
        <v>3021</v>
      </c>
      <c r="M267" s="5">
        <v>0</v>
      </c>
      <c r="N267" s="7"/>
      <c r="O267" s="5">
        <v>0</v>
      </c>
      <c r="P267" s="37">
        <v>0</v>
      </c>
      <c r="Q267" s="37">
        <v>0</v>
      </c>
      <c r="R267" s="37">
        <v>0</v>
      </c>
    </row>
    <row r="268" spans="1:18" x14ac:dyDescent="0.25">
      <c r="A268" s="5">
        <v>14</v>
      </c>
      <c r="B268" s="7" t="s">
        <v>3022</v>
      </c>
      <c r="C268" s="9">
        <v>0</v>
      </c>
      <c r="D268" s="9">
        <v>0</v>
      </c>
      <c r="E268" s="9">
        <v>59177055</v>
      </c>
      <c r="F268" s="9">
        <v>0</v>
      </c>
      <c r="G268" s="20">
        <v>59177055</v>
      </c>
      <c r="H268" s="20">
        <v>57531932.870999999</v>
      </c>
      <c r="I268" s="14">
        <v>0.97219999999999995</v>
      </c>
      <c r="J268" s="7" t="s">
        <v>53</v>
      </c>
      <c r="K268" s="7" t="s">
        <v>3023</v>
      </c>
      <c r="L268" s="7" t="s">
        <v>3024</v>
      </c>
      <c r="M268" s="5">
        <v>0</v>
      </c>
      <c r="N268" s="7"/>
      <c r="O268" s="5">
        <v>0</v>
      </c>
      <c r="P268" s="37">
        <v>0</v>
      </c>
      <c r="Q268" s="37">
        <v>0</v>
      </c>
      <c r="R268" s="37">
        <v>0</v>
      </c>
    </row>
    <row r="269" spans="1:18" x14ac:dyDescent="0.25">
      <c r="A269" s="5">
        <v>14</v>
      </c>
      <c r="B269" s="7" t="s">
        <v>3025</v>
      </c>
      <c r="C269" s="9">
        <v>0</v>
      </c>
      <c r="D269" s="9">
        <v>0</v>
      </c>
      <c r="E269" s="9">
        <v>2453376</v>
      </c>
      <c r="F269" s="9">
        <v>0</v>
      </c>
      <c r="G269" s="20">
        <v>2453376</v>
      </c>
      <c r="H269" s="20">
        <v>2385172.1472</v>
      </c>
      <c r="I269" s="14">
        <v>0.97219999999999995</v>
      </c>
      <c r="J269" s="7" t="s">
        <v>53</v>
      </c>
      <c r="K269" s="7" t="s">
        <v>3026</v>
      </c>
      <c r="L269" s="7" t="s">
        <v>3027</v>
      </c>
      <c r="M269" s="5">
        <v>1</v>
      </c>
      <c r="N269" s="7" t="s">
        <v>173</v>
      </c>
      <c r="O269" s="28">
        <v>1</v>
      </c>
      <c r="P269" s="37">
        <v>-2385172.1472</v>
      </c>
      <c r="Q269" s="37">
        <v>0</v>
      </c>
      <c r="R269" s="37">
        <v>0</v>
      </c>
    </row>
    <row r="270" spans="1:18" x14ac:dyDescent="0.25">
      <c r="A270" s="5">
        <v>14</v>
      </c>
      <c r="B270" s="7" t="s">
        <v>3028</v>
      </c>
      <c r="C270" s="9">
        <v>0</v>
      </c>
      <c r="D270" s="9">
        <v>0</v>
      </c>
      <c r="E270" s="9">
        <v>50090600.000000007</v>
      </c>
      <c r="F270" s="9">
        <v>0</v>
      </c>
      <c r="G270" s="20">
        <v>50090600.000000007</v>
      </c>
      <c r="H270" s="20">
        <v>48698081.320000008</v>
      </c>
      <c r="I270" s="14">
        <v>0.97220000000000006</v>
      </c>
      <c r="J270" s="7" t="s">
        <v>53</v>
      </c>
      <c r="K270" s="7" t="s">
        <v>3029</v>
      </c>
      <c r="L270" s="7" t="s">
        <v>3030</v>
      </c>
      <c r="M270" s="5">
        <v>0</v>
      </c>
      <c r="N270" s="7"/>
      <c r="O270" s="5">
        <v>0</v>
      </c>
      <c r="P270" s="37">
        <v>0</v>
      </c>
      <c r="Q270" s="37">
        <v>0</v>
      </c>
      <c r="R270" s="37">
        <v>0</v>
      </c>
    </row>
    <row r="271" spans="1:18" x14ac:dyDescent="0.25">
      <c r="A271" s="5">
        <v>14</v>
      </c>
      <c r="B271" s="7" t="s">
        <v>3031</v>
      </c>
      <c r="C271" s="9">
        <v>0</v>
      </c>
      <c r="D271" s="9">
        <v>0</v>
      </c>
      <c r="E271" s="9">
        <v>411410.00000000006</v>
      </c>
      <c r="F271" s="9">
        <v>0</v>
      </c>
      <c r="G271" s="20">
        <v>411410.00000000006</v>
      </c>
      <c r="H271" s="20">
        <v>399972.80200000008</v>
      </c>
      <c r="I271" s="14">
        <v>0.97220000000000006</v>
      </c>
      <c r="J271" s="7" t="s">
        <v>53</v>
      </c>
      <c r="K271" s="7" t="s">
        <v>3032</v>
      </c>
      <c r="L271" s="7" t="s">
        <v>3033</v>
      </c>
      <c r="M271" s="5">
        <v>0</v>
      </c>
      <c r="N271" s="7"/>
      <c r="O271" s="5">
        <v>0</v>
      </c>
      <c r="P271" s="37">
        <v>0</v>
      </c>
      <c r="Q271" s="37">
        <v>0</v>
      </c>
      <c r="R271" s="37">
        <v>0</v>
      </c>
    </row>
    <row r="272" spans="1:18" x14ac:dyDescent="0.25">
      <c r="A272" s="5">
        <v>14</v>
      </c>
      <c r="B272" s="7" t="s">
        <v>3034</v>
      </c>
      <c r="C272" s="9">
        <v>0</v>
      </c>
      <c r="D272" s="9">
        <v>0</v>
      </c>
      <c r="E272" s="9">
        <v>69343462.000000015</v>
      </c>
      <c r="F272" s="9">
        <v>0</v>
      </c>
      <c r="G272" s="20">
        <v>69343462.000000015</v>
      </c>
      <c r="H272" s="20">
        <v>67415713.756400004</v>
      </c>
      <c r="I272" s="14">
        <v>0.97219999999999984</v>
      </c>
      <c r="J272" s="7" t="s">
        <v>53</v>
      </c>
      <c r="K272" s="7" t="s">
        <v>3035</v>
      </c>
      <c r="L272" s="7" t="s">
        <v>3036</v>
      </c>
      <c r="M272" s="5">
        <v>0</v>
      </c>
      <c r="N272" s="7"/>
      <c r="O272" s="5">
        <v>0</v>
      </c>
      <c r="P272" s="37">
        <v>0</v>
      </c>
      <c r="Q272" s="37">
        <v>0</v>
      </c>
      <c r="R272" s="37">
        <v>0</v>
      </c>
    </row>
    <row r="273" spans="1:18" x14ac:dyDescent="0.25">
      <c r="A273" s="5">
        <v>14</v>
      </c>
      <c r="B273" s="7" t="s">
        <v>3037</v>
      </c>
      <c r="C273" s="9">
        <v>0</v>
      </c>
      <c r="D273" s="9">
        <v>0</v>
      </c>
      <c r="E273" s="9">
        <v>1732670.0000000002</v>
      </c>
      <c r="F273" s="9">
        <v>0</v>
      </c>
      <c r="G273" s="20">
        <v>1732670.0000000002</v>
      </c>
      <c r="H273" s="20">
        <v>1684501.7740000002</v>
      </c>
      <c r="I273" s="14">
        <v>0.97219999999999995</v>
      </c>
      <c r="J273" s="7" t="s">
        <v>53</v>
      </c>
      <c r="K273" s="7" t="s">
        <v>3038</v>
      </c>
      <c r="L273" s="7" t="s">
        <v>3039</v>
      </c>
      <c r="M273" s="5">
        <v>0</v>
      </c>
      <c r="N273" s="7"/>
      <c r="O273" s="5">
        <v>0</v>
      </c>
      <c r="P273" s="37">
        <v>0</v>
      </c>
      <c r="Q273" s="37">
        <v>0</v>
      </c>
      <c r="R273" s="37">
        <v>0</v>
      </c>
    </row>
    <row r="274" spans="1:18" x14ac:dyDescent="0.25">
      <c r="A274" s="5">
        <v>14</v>
      </c>
      <c r="B274" s="7" t="s">
        <v>3040</v>
      </c>
      <c r="C274" s="9">
        <v>0</v>
      </c>
      <c r="D274" s="9">
        <v>0</v>
      </c>
      <c r="E274" s="9">
        <v>23241557.999999996</v>
      </c>
      <c r="F274" s="9">
        <v>0</v>
      </c>
      <c r="G274" s="20">
        <v>23241557.999999996</v>
      </c>
      <c r="H274" s="20">
        <v>22595442.687599998</v>
      </c>
      <c r="I274" s="14">
        <v>0.97220000000000006</v>
      </c>
      <c r="J274" s="7" t="s">
        <v>53</v>
      </c>
      <c r="K274" s="7" t="s">
        <v>3041</v>
      </c>
      <c r="L274" s="7" t="s">
        <v>3042</v>
      </c>
      <c r="M274" s="5">
        <v>0</v>
      </c>
      <c r="N274" s="7"/>
      <c r="O274" s="5">
        <v>0</v>
      </c>
      <c r="P274" s="37">
        <v>0</v>
      </c>
      <c r="Q274" s="37">
        <v>0</v>
      </c>
      <c r="R274" s="37">
        <v>0</v>
      </c>
    </row>
    <row r="275" spans="1:18" x14ac:dyDescent="0.25">
      <c r="A275" s="5">
        <v>14</v>
      </c>
      <c r="B275" s="7" t="s">
        <v>3043</v>
      </c>
      <c r="C275" s="9">
        <v>0</v>
      </c>
      <c r="D275" s="9">
        <v>0</v>
      </c>
      <c r="E275" s="9">
        <v>13328319.000000002</v>
      </c>
      <c r="F275" s="9">
        <v>0</v>
      </c>
      <c r="G275" s="20">
        <v>13328319.000000002</v>
      </c>
      <c r="H275" s="20">
        <v>12957791.731800001</v>
      </c>
      <c r="I275" s="14">
        <v>0.97219999999999995</v>
      </c>
      <c r="J275" s="7" t="s">
        <v>53</v>
      </c>
      <c r="K275" s="7" t="s">
        <v>3044</v>
      </c>
      <c r="L275" s="7" t="s">
        <v>3045</v>
      </c>
      <c r="M275" s="5">
        <v>0</v>
      </c>
      <c r="N275" s="7"/>
      <c r="O275" s="5">
        <v>0</v>
      </c>
      <c r="P275" s="37">
        <v>0</v>
      </c>
      <c r="Q275" s="37">
        <v>0</v>
      </c>
      <c r="R275" s="37">
        <v>0</v>
      </c>
    </row>
    <row r="276" spans="1:18" x14ac:dyDescent="0.25">
      <c r="A276" s="5">
        <v>14</v>
      </c>
      <c r="B276" s="7" t="s">
        <v>3046</v>
      </c>
      <c r="C276" s="9">
        <v>0</v>
      </c>
      <c r="D276" s="9">
        <v>0</v>
      </c>
      <c r="E276" s="9">
        <v>17480780</v>
      </c>
      <c r="F276" s="9">
        <v>0</v>
      </c>
      <c r="G276" s="20">
        <v>17480780</v>
      </c>
      <c r="H276" s="20">
        <v>16994814.316</v>
      </c>
      <c r="I276" s="14">
        <v>0.97219999999999995</v>
      </c>
      <c r="J276" s="7" t="s">
        <v>53</v>
      </c>
      <c r="K276" s="7" t="s">
        <v>3047</v>
      </c>
      <c r="L276" s="7" t="s">
        <v>3048</v>
      </c>
      <c r="M276" s="5">
        <v>0</v>
      </c>
      <c r="N276" s="7"/>
      <c r="O276" s="5">
        <v>0</v>
      </c>
      <c r="P276" s="37">
        <v>0</v>
      </c>
      <c r="Q276" s="37">
        <v>0</v>
      </c>
      <c r="R276" s="37">
        <v>0</v>
      </c>
    </row>
    <row r="277" spans="1:18" x14ac:dyDescent="0.25">
      <c r="A277" s="5">
        <v>14</v>
      </c>
      <c r="B277" s="7" t="s">
        <v>3049</v>
      </c>
      <c r="C277" s="9">
        <v>0</v>
      </c>
      <c r="D277" s="9">
        <v>0</v>
      </c>
      <c r="E277" s="9">
        <v>11794803.999999996</v>
      </c>
      <c r="F277" s="9">
        <v>0</v>
      </c>
      <c r="G277" s="20">
        <v>11794803.999999996</v>
      </c>
      <c r="H277" s="20">
        <v>11466908.448799998</v>
      </c>
      <c r="I277" s="14">
        <v>0.97220000000000006</v>
      </c>
      <c r="J277" s="7" t="s">
        <v>53</v>
      </c>
      <c r="K277" s="7" t="s">
        <v>3050</v>
      </c>
      <c r="L277" s="7" t="s">
        <v>3051</v>
      </c>
      <c r="M277" s="5">
        <v>0</v>
      </c>
      <c r="N277" s="7"/>
      <c r="O277" s="5">
        <v>0</v>
      </c>
      <c r="P277" s="37">
        <v>0</v>
      </c>
      <c r="Q277" s="37">
        <v>0</v>
      </c>
      <c r="R277" s="37">
        <v>0</v>
      </c>
    </row>
    <row r="278" spans="1:18" x14ac:dyDescent="0.25">
      <c r="A278" s="5">
        <v>14</v>
      </c>
      <c r="B278" s="7" t="s">
        <v>3052</v>
      </c>
      <c r="C278" s="9">
        <v>0</v>
      </c>
      <c r="D278" s="9">
        <v>0</v>
      </c>
      <c r="E278" s="9">
        <v>14886509</v>
      </c>
      <c r="F278" s="9">
        <v>0</v>
      </c>
      <c r="G278" s="20">
        <v>14886509</v>
      </c>
      <c r="H278" s="20">
        <v>14472664.049799999</v>
      </c>
      <c r="I278" s="14">
        <v>0.97219999999999995</v>
      </c>
      <c r="J278" s="7" t="s">
        <v>53</v>
      </c>
      <c r="K278" s="7" t="s">
        <v>3053</v>
      </c>
      <c r="L278" s="7" t="s">
        <v>3054</v>
      </c>
      <c r="M278" s="5">
        <v>0</v>
      </c>
      <c r="N278" s="7"/>
      <c r="O278" s="5">
        <v>0</v>
      </c>
      <c r="P278" s="37">
        <v>0</v>
      </c>
      <c r="Q278" s="37">
        <v>0</v>
      </c>
      <c r="R278" s="37">
        <v>0</v>
      </c>
    </row>
    <row r="279" spans="1:18" x14ac:dyDescent="0.25">
      <c r="A279" s="5">
        <v>14</v>
      </c>
      <c r="B279" s="7" t="s">
        <v>3055</v>
      </c>
      <c r="C279" s="9">
        <v>0</v>
      </c>
      <c r="D279" s="9">
        <v>0</v>
      </c>
      <c r="E279" s="9">
        <v>195365290.99999997</v>
      </c>
      <c r="F279" s="9">
        <v>0</v>
      </c>
      <c r="G279" s="20">
        <v>195365290.99999997</v>
      </c>
      <c r="H279" s="20">
        <v>189934135.91019997</v>
      </c>
      <c r="I279" s="14">
        <v>0.97219999999999995</v>
      </c>
      <c r="J279" s="7" t="s">
        <v>53</v>
      </c>
      <c r="K279" s="7" t="s">
        <v>3056</v>
      </c>
      <c r="L279" s="7" t="s">
        <v>3057</v>
      </c>
      <c r="M279" s="5">
        <v>0</v>
      </c>
      <c r="N279" s="7"/>
      <c r="O279" s="5">
        <v>0</v>
      </c>
      <c r="P279" s="37">
        <v>0</v>
      </c>
      <c r="Q279" s="37">
        <v>0</v>
      </c>
      <c r="R279" s="37">
        <v>0</v>
      </c>
    </row>
    <row r="280" spans="1:18" x14ac:dyDescent="0.25">
      <c r="A280" s="5">
        <v>14</v>
      </c>
      <c r="B280" s="7" t="s">
        <v>3058</v>
      </c>
      <c r="C280" s="9">
        <v>0</v>
      </c>
      <c r="D280" s="9">
        <v>0</v>
      </c>
      <c r="E280" s="9">
        <v>47390370</v>
      </c>
      <c r="F280" s="9">
        <v>0</v>
      </c>
      <c r="G280" s="20">
        <v>47390370</v>
      </c>
      <c r="H280" s="20">
        <v>46072917.714000002</v>
      </c>
      <c r="I280" s="14">
        <v>0.97220000000000006</v>
      </c>
      <c r="J280" s="7" t="s">
        <v>53</v>
      </c>
      <c r="K280" s="7" t="s">
        <v>3059</v>
      </c>
      <c r="L280" s="7" t="s">
        <v>3060</v>
      </c>
      <c r="M280" s="5">
        <v>0</v>
      </c>
      <c r="N280" s="7"/>
      <c r="O280" s="5">
        <v>0</v>
      </c>
      <c r="P280" s="37">
        <v>0</v>
      </c>
      <c r="Q280" s="37">
        <v>0</v>
      </c>
      <c r="R280" s="37">
        <v>0</v>
      </c>
    </row>
    <row r="281" spans="1:18" x14ac:dyDescent="0.25">
      <c r="A281" s="5">
        <v>14</v>
      </c>
      <c r="B281" s="7" t="s">
        <v>3061</v>
      </c>
      <c r="C281" s="9">
        <v>0</v>
      </c>
      <c r="D281" s="9">
        <v>0</v>
      </c>
      <c r="E281" s="9">
        <v>188477277.99999997</v>
      </c>
      <c r="F281" s="9">
        <v>0</v>
      </c>
      <c r="G281" s="20">
        <v>188477277.99999997</v>
      </c>
      <c r="H281" s="20">
        <v>183237609.67160001</v>
      </c>
      <c r="I281" s="14">
        <v>0.97220000000000018</v>
      </c>
      <c r="J281" s="7" t="s">
        <v>53</v>
      </c>
      <c r="K281" s="7" t="s">
        <v>1382</v>
      </c>
      <c r="L281" s="7" t="s">
        <v>3062</v>
      </c>
      <c r="M281" s="5">
        <v>0</v>
      </c>
      <c r="N281" s="7"/>
      <c r="O281" s="5">
        <v>0</v>
      </c>
      <c r="P281" s="37">
        <v>0</v>
      </c>
      <c r="Q281" s="37">
        <v>0</v>
      </c>
      <c r="R281" s="37">
        <v>0</v>
      </c>
    </row>
    <row r="282" spans="1:18" x14ac:dyDescent="0.25">
      <c r="A282" s="5">
        <v>14</v>
      </c>
      <c r="B282" s="7" t="s">
        <v>3063</v>
      </c>
      <c r="C282" s="9">
        <v>0</v>
      </c>
      <c r="D282" s="9">
        <v>0</v>
      </c>
      <c r="E282" s="9">
        <v>63328210.000000015</v>
      </c>
      <c r="F282" s="9">
        <v>0</v>
      </c>
      <c r="G282" s="20">
        <v>63328210.000000015</v>
      </c>
      <c r="H282" s="20">
        <v>61567685.762000009</v>
      </c>
      <c r="I282" s="14">
        <v>0.97219999999999995</v>
      </c>
      <c r="J282" s="7" t="s">
        <v>53</v>
      </c>
      <c r="K282" s="7" t="s">
        <v>3064</v>
      </c>
      <c r="L282" s="7" t="s">
        <v>3065</v>
      </c>
      <c r="M282" s="5">
        <v>0</v>
      </c>
      <c r="N282" s="7"/>
      <c r="O282" s="5">
        <v>0</v>
      </c>
      <c r="P282" s="37">
        <v>0</v>
      </c>
      <c r="Q282" s="37">
        <v>0</v>
      </c>
      <c r="R282" s="37">
        <v>0</v>
      </c>
    </row>
    <row r="283" spans="1:18" x14ac:dyDescent="0.25">
      <c r="A283" s="5">
        <v>14</v>
      </c>
      <c r="B283" s="7" t="s">
        <v>3066</v>
      </c>
      <c r="C283" s="9">
        <v>0</v>
      </c>
      <c r="D283" s="9">
        <v>0</v>
      </c>
      <c r="E283" s="9">
        <v>9737464.9999999981</v>
      </c>
      <c r="F283" s="9">
        <v>0</v>
      </c>
      <c r="G283" s="20">
        <v>9737464.9999999981</v>
      </c>
      <c r="H283" s="20">
        <v>9466763.4729999993</v>
      </c>
      <c r="I283" s="14">
        <v>0.97220000000000006</v>
      </c>
      <c r="J283" s="7" t="s">
        <v>53</v>
      </c>
      <c r="K283" s="7" t="s">
        <v>3067</v>
      </c>
      <c r="L283" s="7" t="s">
        <v>3068</v>
      </c>
      <c r="M283" s="5">
        <v>0</v>
      </c>
      <c r="N283" s="7"/>
      <c r="O283" s="5">
        <v>0</v>
      </c>
      <c r="P283" s="37">
        <v>0</v>
      </c>
      <c r="Q283" s="37">
        <v>0</v>
      </c>
      <c r="R283" s="37">
        <v>0</v>
      </c>
    </row>
    <row r="284" spans="1:18" x14ac:dyDescent="0.25">
      <c r="A284" s="5">
        <v>14</v>
      </c>
      <c r="B284" s="7" t="s">
        <v>3069</v>
      </c>
      <c r="C284" s="9">
        <v>0</v>
      </c>
      <c r="D284" s="9">
        <v>0</v>
      </c>
      <c r="E284" s="9">
        <v>25020219</v>
      </c>
      <c r="F284" s="9">
        <v>0</v>
      </c>
      <c r="G284" s="20">
        <v>25020219</v>
      </c>
      <c r="H284" s="20">
        <v>24324656.911800001</v>
      </c>
      <c r="I284" s="14">
        <v>0.97220000000000006</v>
      </c>
      <c r="J284" s="7" t="s">
        <v>53</v>
      </c>
      <c r="K284" s="7" t="s">
        <v>3070</v>
      </c>
      <c r="L284" s="7" t="s">
        <v>3071</v>
      </c>
      <c r="M284" s="5">
        <v>0</v>
      </c>
      <c r="N284" s="7" t="s">
        <v>170</v>
      </c>
      <c r="O284" s="28">
        <v>1</v>
      </c>
      <c r="P284" s="37">
        <v>-24324656.911800001</v>
      </c>
      <c r="Q284" s="37">
        <v>0</v>
      </c>
      <c r="R284" s="37">
        <v>0</v>
      </c>
    </row>
    <row r="285" spans="1:18" x14ac:dyDescent="0.25">
      <c r="A285" s="5">
        <v>14</v>
      </c>
      <c r="B285" s="7" t="s">
        <v>3072</v>
      </c>
      <c r="C285" s="9">
        <v>0</v>
      </c>
      <c r="D285" s="9">
        <v>0</v>
      </c>
      <c r="E285" s="9">
        <v>74608204</v>
      </c>
      <c r="F285" s="9">
        <v>0</v>
      </c>
      <c r="G285" s="20">
        <v>74608204</v>
      </c>
      <c r="H285" s="20">
        <v>72534095.928800002</v>
      </c>
      <c r="I285" s="14">
        <v>0.97220000000000006</v>
      </c>
      <c r="J285" s="7" t="s">
        <v>53</v>
      </c>
      <c r="K285" s="7" t="s">
        <v>3073</v>
      </c>
      <c r="L285" s="7" t="s">
        <v>3074</v>
      </c>
      <c r="M285" s="5">
        <v>0</v>
      </c>
      <c r="N285" s="7"/>
      <c r="O285" s="5">
        <v>0</v>
      </c>
      <c r="P285" s="37">
        <v>0</v>
      </c>
      <c r="Q285" s="37">
        <v>0</v>
      </c>
      <c r="R285" s="37">
        <v>0</v>
      </c>
    </row>
    <row r="286" spans="1:18" x14ac:dyDescent="0.25">
      <c r="A286" s="5">
        <v>14</v>
      </c>
      <c r="B286" s="7" t="s">
        <v>3075</v>
      </c>
      <c r="C286" s="9">
        <v>0</v>
      </c>
      <c r="D286" s="9">
        <v>0</v>
      </c>
      <c r="E286" s="9">
        <v>1443692</v>
      </c>
      <c r="F286" s="9">
        <v>0</v>
      </c>
      <c r="G286" s="20">
        <v>1443692</v>
      </c>
      <c r="H286" s="20">
        <v>1403557.3624</v>
      </c>
      <c r="I286" s="14">
        <v>0.97219999999999995</v>
      </c>
      <c r="J286" s="7" t="s">
        <v>53</v>
      </c>
      <c r="K286" s="7" t="s">
        <v>3076</v>
      </c>
      <c r="L286" s="7" t="s">
        <v>3077</v>
      </c>
      <c r="M286" s="5">
        <v>1</v>
      </c>
      <c r="N286" s="7" t="s">
        <v>780</v>
      </c>
      <c r="O286" s="28">
        <v>1</v>
      </c>
      <c r="P286" s="37">
        <v>-1403557.3624</v>
      </c>
      <c r="Q286" s="37">
        <v>0</v>
      </c>
      <c r="R286" s="37">
        <v>0</v>
      </c>
    </row>
    <row r="287" spans="1:18" x14ac:dyDescent="0.25">
      <c r="A287" s="5">
        <v>14</v>
      </c>
      <c r="B287" s="7" t="s">
        <v>3078</v>
      </c>
      <c r="C287" s="9">
        <v>0</v>
      </c>
      <c r="D287" s="9">
        <v>0</v>
      </c>
      <c r="E287" s="9">
        <v>2333984</v>
      </c>
      <c r="F287" s="9">
        <v>0</v>
      </c>
      <c r="G287" s="20">
        <v>2333984</v>
      </c>
      <c r="H287" s="20">
        <v>2269099.2448000005</v>
      </c>
      <c r="I287" s="14">
        <v>0.97220000000000018</v>
      </c>
      <c r="J287" s="7" t="s">
        <v>53</v>
      </c>
      <c r="K287" s="7" t="s">
        <v>3079</v>
      </c>
      <c r="L287" s="7" t="s">
        <v>3080</v>
      </c>
      <c r="M287" s="5">
        <v>0</v>
      </c>
      <c r="N287" s="7"/>
      <c r="O287" s="5">
        <v>0</v>
      </c>
      <c r="P287" s="37">
        <v>0</v>
      </c>
      <c r="Q287" s="37">
        <v>0</v>
      </c>
      <c r="R287" s="37">
        <v>0</v>
      </c>
    </row>
    <row r="288" spans="1:18" x14ac:dyDescent="0.25">
      <c r="A288" s="5">
        <v>14</v>
      </c>
      <c r="B288" s="7" t="s">
        <v>3081</v>
      </c>
      <c r="C288" s="9">
        <v>0</v>
      </c>
      <c r="D288" s="9">
        <v>0</v>
      </c>
      <c r="E288" s="9">
        <v>11349638.000000004</v>
      </c>
      <c r="F288" s="9">
        <v>0</v>
      </c>
      <c r="G288" s="20">
        <v>11349638.000000004</v>
      </c>
      <c r="H288" s="20">
        <v>11034118.063600002</v>
      </c>
      <c r="I288" s="14">
        <v>0.97219999999999984</v>
      </c>
      <c r="J288" s="7" t="s">
        <v>53</v>
      </c>
      <c r="K288" s="7" t="s">
        <v>3082</v>
      </c>
      <c r="L288" s="7" t="s">
        <v>3083</v>
      </c>
      <c r="M288" s="5">
        <v>0</v>
      </c>
      <c r="N288" s="7" t="s">
        <v>174</v>
      </c>
      <c r="O288" s="5">
        <v>0</v>
      </c>
      <c r="P288" s="37">
        <v>0</v>
      </c>
      <c r="Q288" s="37">
        <v>0</v>
      </c>
      <c r="R288" s="37">
        <v>0</v>
      </c>
    </row>
    <row r="289" spans="1:18" x14ac:dyDescent="0.25">
      <c r="A289" s="5">
        <v>14</v>
      </c>
      <c r="B289" s="7" t="s">
        <v>3084</v>
      </c>
      <c r="C289" s="9">
        <v>0</v>
      </c>
      <c r="D289" s="9">
        <v>0</v>
      </c>
      <c r="E289" s="9">
        <v>20520843.000000007</v>
      </c>
      <c r="F289" s="9">
        <v>0</v>
      </c>
      <c r="G289" s="20">
        <v>20520843.000000007</v>
      </c>
      <c r="H289" s="20">
        <v>19950363.564600006</v>
      </c>
      <c r="I289" s="14">
        <v>0.97219999999999995</v>
      </c>
      <c r="J289" s="7" t="s">
        <v>53</v>
      </c>
      <c r="K289" s="7" t="s">
        <v>3085</v>
      </c>
      <c r="L289" s="7" t="s">
        <v>3086</v>
      </c>
      <c r="M289" s="5">
        <v>0</v>
      </c>
      <c r="N289" s="7"/>
      <c r="O289" s="5">
        <v>0</v>
      </c>
      <c r="P289" s="37">
        <v>0</v>
      </c>
      <c r="Q289" s="37">
        <v>0</v>
      </c>
      <c r="R289" s="37">
        <v>0</v>
      </c>
    </row>
    <row r="290" spans="1:18" x14ac:dyDescent="0.25">
      <c r="A290" s="5">
        <v>14</v>
      </c>
      <c r="B290" s="7" t="s">
        <v>3087</v>
      </c>
      <c r="C290" s="9">
        <v>0</v>
      </c>
      <c r="D290" s="9">
        <v>0</v>
      </c>
      <c r="E290" s="9">
        <v>5510847.9999999991</v>
      </c>
      <c r="F290" s="9">
        <v>0</v>
      </c>
      <c r="G290" s="20">
        <v>5510847.9999999991</v>
      </c>
      <c r="H290" s="20">
        <v>5357646.4255999997</v>
      </c>
      <c r="I290" s="14">
        <v>0.97220000000000006</v>
      </c>
      <c r="J290" s="7" t="s">
        <v>53</v>
      </c>
      <c r="K290" s="7" t="s">
        <v>3088</v>
      </c>
      <c r="L290" s="7" t="s">
        <v>3089</v>
      </c>
      <c r="M290" s="5">
        <v>0</v>
      </c>
      <c r="N290" s="7"/>
      <c r="O290" s="5">
        <v>0</v>
      </c>
      <c r="P290" s="37">
        <v>0</v>
      </c>
      <c r="Q290" s="37">
        <v>0</v>
      </c>
      <c r="R290" s="37">
        <v>0</v>
      </c>
    </row>
    <row r="291" spans="1:18" x14ac:dyDescent="0.25">
      <c r="A291" s="5">
        <v>18</v>
      </c>
      <c r="B291" s="7" t="s">
        <v>3090</v>
      </c>
      <c r="C291" s="9">
        <v>-10899179551</v>
      </c>
      <c r="D291" s="9">
        <v>0</v>
      </c>
      <c r="E291" s="9">
        <v>0</v>
      </c>
      <c r="F291" s="9">
        <v>0</v>
      </c>
      <c r="G291" s="20">
        <v>-10899179551</v>
      </c>
      <c r="H291" s="20">
        <v>0</v>
      </c>
      <c r="I291" s="14">
        <v>0</v>
      </c>
      <c r="J291" s="7" t="s">
        <v>16</v>
      </c>
      <c r="K291" s="7" t="s">
        <v>3091</v>
      </c>
      <c r="L291" s="7" t="s">
        <v>3092</v>
      </c>
      <c r="M291" s="5">
        <v>0</v>
      </c>
      <c r="N291" s="7"/>
      <c r="O291" s="5">
        <v>0</v>
      </c>
      <c r="P291" s="37">
        <v>0</v>
      </c>
      <c r="Q291" s="37">
        <v>0</v>
      </c>
      <c r="R291" s="37">
        <v>0</v>
      </c>
    </row>
    <row r="292" spans="1:18" x14ac:dyDescent="0.25">
      <c r="A292" s="5">
        <v>18</v>
      </c>
      <c r="B292" s="7" t="s">
        <v>3093</v>
      </c>
      <c r="C292" s="9">
        <v>4436978837</v>
      </c>
      <c r="D292" s="9">
        <v>0</v>
      </c>
      <c r="E292" s="9">
        <v>0</v>
      </c>
      <c r="F292" s="9">
        <v>0</v>
      </c>
      <c r="G292" s="20">
        <v>4436978837</v>
      </c>
      <c r="H292" s="20">
        <v>0</v>
      </c>
      <c r="I292" s="14">
        <v>0</v>
      </c>
      <c r="J292" s="7" t="s">
        <v>31</v>
      </c>
      <c r="K292" s="7" t="s">
        <v>3094</v>
      </c>
      <c r="L292" s="7" t="s">
        <v>3095</v>
      </c>
      <c r="M292" s="5">
        <v>0</v>
      </c>
      <c r="N292" s="7"/>
      <c r="O292" s="5">
        <v>0</v>
      </c>
      <c r="P292" s="37">
        <v>0</v>
      </c>
      <c r="Q292" s="37">
        <v>0</v>
      </c>
      <c r="R292" s="37">
        <v>0</v>
      </c>
    </row>
    <row r="293" spans="1:18" x14ac:dyDescent="0.25">
      <c r="A293" s="5">
        <v>18</v>
      </c>
      <c r="B293" s="7" t="s">
        <v>850</v>
      </c>
      <c r="C293" s="9">
        <v>2058153</v>
      </c>
      <c r="D293" s="9">
        <v>0</v>
      </c>
      <c r="E293" s="9">
        <v>5838328</v>
      </c>
      <c r="F293" s="9">
        <v>0</v>
      </c>
      <c r="G293" s="20">
        <v>7896481</v>
      </c>
      <c r="H293" s="20">
        <v>0</v>
      </c>
      <c r="I293" s="14">
        <v>0</v>
      </c>
      <c r="J293" s="7" t="s">
        <v>16</v>
      </c>
      <c r="K293" s="7" t="s">
        <v>851</v>
      </c>
      <c r="L293" s="7" t="s">
        <v>852</v>
      </c>
      <c r="M293" s="5">
        <v>0</v>
      </c>
      <c r="N293" s="7"/>
      <c r="O293" s="5">
        <v>0</v>
      </c>
      <c r="P293" s="37">
        <v>0</v>
      </c>
      <c r="Q293" s="37">
        <v>0</v>
      </c>
      <c r="R293" s="37">
        <v>0</v>
      </c>
    </row>
    <row r="294" spans="1:18" x14ac:dyDescent="0.25">
      <c r="A294" s="5">
        <v>18</v>
      </c>
      <c r="B294" s="7" t="s">
        <v>853</v>
      </c>
      <c r="C294" s="9">
        <v>-1987707</v>
      </c>
      <c r="D294" s="9">
        <v>0</v>
      </c>
      <c r="E294" s="9">
        <v>1987707</v>
      </c>
      <c r="F294" s="9">
        <v>0</v>
      </c>
      <c r="G294" s="20">
        <v>0</v>
      </c>
      <c r="H294" s="20">
        <v>0</v>
      </c>
      <c r="I294" s="14">
        <v>0</v>
      </c>
      <c r="J294" s="7" t="s">
        <v>16</v>
      </c>
      <c r="K294" s="7" t="s">
        <v>854</v>
      </c>
      <c r="L294" s="7" t="s">
        <v>855</v>
      </c>
      <c r="M294" s="5">
        <v>0</v>
      </c>
      <c r="N294" s="7"/>
      <c r="O294" s="5">
        <v>0</v>
      </c>
      <c r="P294" s="37">
        <v>0</v>
      </c>
      <c r="Q294" s="37">
        <v>0</v>
      </c>
      <c r="R294" s="37">
        <v>0</v>
      </c>
    </row>
    <row r="295" spans="1:18" x14ac:dyDescent="0.25">
      <c r="A295" s="5">
        <v>18</v>
      </c>
      <c r="B295" s="7" t="s">
        <v>856</v>
      </c>
      <c r="C295" s="9">
        <v>61352857</v>
      </c>
      <c r="D295" s="9">
        <v>0</v>
      </c>
      <c r="E295" s="9">
        <v>72890544</v>
      </c>
      <c r="F295" s="9">
        <v>0</v>
      </c>
      <c r="G295" s="20">
        <v>134243401</v>
      </c>
      <c r="H295" s="20">
        <v>0</v>
      </c>
      <c r="I295" s="14">
        <v>0</v>
      </c>
      <c r="J295" s="7" t="s">
        <v>16</v>
      </c>
      <c r="K295" s="7" t="s">
        <v>857</v>
      </c>
      <c r="L295" s="7" t="s">
        <v>858</v>
      </c>
      <c r="M295" s="5">
        <v>0</v>
      </c>
      <c r="N295" s="7"/>
      <c r="O295" s="5">
        <v>0</v>
      </c>
      <c r="P295" s="37">
        <v>0</v>
      </c>
      <c r="Q295" s="37">
        <v>0</v>
      </c>
      <c r="R295" s="37">
        <v>0</v>
      </c>
    </row>
    <row r="296" spans="1:18" x14ac:dyDescent="0.25">
      <c r="A296" s="5">
        <v>18</v>
      </c>
      <c r="B296" s="7" t="s">
        <v>859</v>
      </c>
      <c r="C296" s="9">
        <v>2554763</v>
      </c>
      <c r="D296" s="9">
        <v>0</v>
      </c>
      <c r="E296" s="9">
        <v>6770616</v>
      </c>
      <c r="F296" s="9">
        <v>0</v>
      </c>
      <c r="G296" s="20">
        <v>9325379</v>
      </c>
      <c r="H296" s="20">
        <v>0</v>
      </c>
      <c r="I296" s="14">
        <v>0</v>
      </c>
      <c r="J296" s="7" t="s">
        <v>16</v>
      </c>
      <c r="K296" s="7" t="s">
        <v>860</v>
      </c>
      <c r="L296" s="7" t="s">
        <v>861</v>
      </c>
      <c r="M296" s="5">
        <v>0</v>
      </c>
      <c r="N296" s="7"/>
      <c r="O296" s="5">
        <v>0</v>
      </c>
      <c r="P296" s="37">
        <v>0</v>
      </c>
      <c r="Q296" s="37">
        <v>0</v>
      </c>
      <c r="R296" s="37">
        <v>0</v>
      </c>
    </row>
    <row r="297" spans="1:18" x14ac:dyDescent="0.25">
      <c r="A297" s="5">
        <v>18</v>
      </c>
      <c r="B297" s="7" t="s">
        <v>865</v>
      </c>
      <c r="C297" s="9">
        <v>0</v>
      </c>
      <c r="D297" s="9">
        <v>0</v>
      </c>
      <c r="E297" s="9">
        <v>6888245</v>
      </c>
      <c r="F297" s="9">
        <v>0</v>
      </c>
      <c r="G297" s="20">
        <v>6888245</v>
      </c>
      <c r="H297" s="20">
        <v>0</v>
      </c>
      <c r="I297" s="14">
        <v>0</v>
      </c>
      <c r="J297" s="7" t="s">
        <v>16</v>
      </c>
      <c r="K297" s="7" t="s">
        <v>866</v>
      </c>
      <c r="L297" s="7" t="s">
        <v>867</v>
      </c>
      <c r="M297" s="5">
        <v>0</v>
      </c>
      <c r="N297" s="7"/>
      <c r="O297" s="5">
        <v>0</v>
      </c>
      <c r="P297" s="37">
        <v>0</v>
      </c>
      <c r="Q297" s="37">
        <v>0</v>
      </c>
      <c r="R297" s="37">
        <v>0</v>
      </c>
    </row>
    <row r="298" spans="1:18" x14ac:dyDescent="0.25">
      <c r="A298" s="5">
        <v>18</v>
      </c>
      <c r="B298" s="7" t="s">
        <v>868</v>
      </c>
      <c r="C298" s="9">
        <v>-1588344151</v>
      </c>
      <c r="D298" s="9">
        <v>100894585</v>
      </c>
      <c r="E298" s="9">
        <v>1626849556</v>
      </c>
      <c r="F298" s="9">
        <v>3107769</v>
      </c>
      <c r="G298" s="20">
        <v>142507759</v>
      </c>
      <c r="H298" s="20">
        <v>0</v>
      </c>
      <c r="I298" s="14">
        <v>0</v>
      </c>
      <c r="J298" s="7" t="s">
        <v>16</v>
      </c>
      <c r="K298" s="7" t="s">
        <v>869</v>
      </c>
      <c r="L298" s="7" t="s">
        <v>870</v>
      </c>
      <c r="M298" s="5">
        <v>0</v>
      </c>
      <c r="N298" s="7"/>
      <c r="O298" s="5">
        <v>0</v>
      </c>
      <c r="P298" s="37">
        <v>0</v>
      </c>
      <c r="Q298" s="37">
        <v>0</v>
      </c>
      <c r="R298" s="37">
        <v>0</v>
      </c>
    </row>
    <row r="299" spans="1:18" x14ac:dyDescent="0.25">
      <c r="A299" s="5">
        <v>18</v>
      </c>
      <c r="B299" s="7" t="s">
        <v>877</v>
      </c>
      <c r="C299" s="9">
        <v>-7351148</v>
      </c>
      <c r="D299" s="9">
        <v>0</v>
      </c>
      <c r="E299" s="9">
        <v>373958</v>
      </c>
      <c r="F299" s="9">
        <v>6977190</v>
      </c>
      <c r="G299" s="20">
        <v>0</v>
      </c>
      <c r="H299" s="20">
        <v>0</v>
      </c>
      <c r="I299" s="14">
        <v>0</v>
      </c>
      <c r="J299" s="7" t="s">
        <v>16</v>
      </c>
      <c r="K299" s="7" t="s">
        <v>878</v>
      </c>
      <c r="L299" s="7" t="s">
        <v>879</v>
      </c>
      <c r="M299" s="5">
        <v>0</v>
      </c>
      <c r="N299" s="7"/>
      <c r="O299" s="5">
        <v>0</v>
      </c>
      <c r="P299" s="37">
        <v>0</v>
      </c>
      <c r="Q299" s="37">
        <v>0</v>
      </c>
      <c r="R299" s="37">
        <v>0</v>
      </c>
    </row>
    <row r="300" spans="1:18" x14ac:dyDescent="0.25">
      <c r="A300" s="5">
        <v>18</v>
      </c>
      <c r="B300" s="7" t="s">
        <v>891</v>
      </c>
      <c r="C300" s="9">
        <v>-8599256</v>
      </c>
      <c r="D300" s="9">
        <v>0</v>
      </c>
      <c r="E300" s="9">
        <v>10850189</v>
      </c>
      <c r="F300" s="9">
        <v>0</v>
      </c>
      <c r="G300" s="20">
        <v>2250933</v>
      </c>
      <c r="H300" s="20">
        <v>0</v>
      </c>
      <c r="I300" s="14">
        <v>0</v>
      </c>
      <c r="J300" s="7" t="s">
        <v>16</v>
      </c>
      <c r="K300" s="7" t="s">
        <v>892</v>
      </c>
      <c r="L300" s="7" t="s">
        <v>893</v>
      </c>
      <c r="M300" s="5">
        <v>0</v>
      </c>
      <c r="N300" s="7"/>
      <c r="O300" s="5">
        <v>0</v>
      </c>
      <c r="P300" s="37">
        <v>0</v>
      </c>
      <c r="Q300" s="37">
        <v>0</v>
      </c>
      <c r="R300" s="37">
        <v>0</v>
      </c>
    </row>
    <row r="301" spans="1:18" x14ac:dyDescent="0.25">
      <c r="A301" s="5">
        <v>18</v>
      </c>
      <c r="B301" s="7" t="s">
        <v>3096</v>
      </c>
      <c r="C301" s="9">
        <v>179800</v>
      </c>
      <c r="D301" s="9">
        <v>0</v>
      </c>
      <c r="E301" s="9">
        <v>3068715</v>
      </c>
      <c r="F301" s="9">
        <v>0</v>
      </c>
      <c r="G301" s="20">
        <v>3248515</v>
      </c>
      <c r="H301" s="20">
        <v>0</v>
      </c>
      <c r="I301" s="14">
        <v>0</v>
      </c>
      <c r="J301" s="7" t="s">
        <v>31</v>
      </c>
      <c r="K301" s="7" t="s">
        <v>3097</v>
      </c>
      <c r="L301" s="7" t="s">
        <v>3098</v>
      </c>
      <c r="M301" s="5">
        <v>0</v>
      </c>
      <c r="N301" s="7"/>
      <c r="O301" s="5">
        <v>0</v>
      </c>
      <c r="P301" s="37">
        <v>0</v>
      </c>
      <c r="Q301" s="37">
        <v>0</v>
      </c>
      <c r="R301" s="37">
        <v>0</v>
      </c>
    </row>
    <row r="302" spans="1:18" x14ac:dyDescent="0.25">
      <c r="A302" s="5">
        <v>18</v>
      </c>
      <c r="B302" s="7" t="s">
        <v>3099</v>
      </c>
      <c r="C302" s="9">
        <v>1425886</v>
      </c>
      <c r="D302" s="9">
        <v>0</v>
      </c>
      <c r="E302" s="9">
        <v>0</v>
      </c>
      <c r="F302" s="9">
        <v>0</v>
      </c>
      <c r="G302" s="20">
        <v>1425886</v>
      </c>
      <c r="H302" s="20">
        <v>0</v>
      </c>
      <c r="I302" s="14">
        <v>0</v>
      </c>
      <c r="J302" s="7" t="s">
        <v>31</v>
      </c>
      <c r="K302" s="7" t="s">
        <v>1607</v>
      </c>
      <c r="L302" s="7" t="s">
        <v>3100</v>
      </c>
      <c r="M302" s="5">
        <v>0</v>
      </c>
      <c r="N302" s="7"/>
      <c r="O302" s="5">
        <v>0</v>
      </c>
      <c r="P302" s="37">
        <v>0</v>
      </c>
      <c r="Q302" s="37">
        <v>0</v>
      </c>
      <c r="R302" s="37">
        <v>0</v>
      </c>
    </row>
    <row r="303" spans="1:18" x14ac:dyDescent="0.25">
      <c r="A303" s="5">
        <v>18</v>
      </c>
      <c r="B303" s="7" t="s">
        <v>894</v>
      </c>
      <c r="C303" s="9">
        <v>12170579</v>
      </c>
      <c r="D303" s="9">
        <v>0</v>
      </c>
      <c r="E303" s="9">
        <v>0</v>
      </c>
      <c r="F303" s="9">
        <v>0</v>
      </c>
      <c r="G303" s="20">
        <v>12170579</v>
      </c>
      <c r="H303" s="20">
        <v>0</v>
      </c>
      <c r="I303" s="14">
        <v>0</v>
      </c>
      <c r="J303" s="7" t="s">
        <v>16</v>
      </c>
      <c r="K303" s="7" t="s">
        <v>895</v>
      </c>
      <c r="L303" s="7" t="s">
        <v>896</v>
      </c>
      <c r="M303" s="5">
        <v>0</v>
      </c>
      <c r="N303" s="7"/>
      <c r="O303" s="5">
        <v>0</v>
      </c>
      <c r="P303" s="37">
        <v>0</v>
      </c>
      <c r="Q303" s="37">
        <v>0</v>
      </c>
      <c r="R303" s="37">
        <v>0</v>
      </c>
    </row>
    <row r="304" spans="1:18" x14ac:dyDescent="0.25">
      <c r="A304" s="5">
        <v>18</v>
      </c>
      <c r="B304" s="7" t="s">
        <v>903</v>
      </c>
      <c r="C304" s="9">
        <v>-522527</v>
      </c>
      <c r="D304" s="9">
        <v>0</v>
      </c>
      <c r="E304" s="9">
        <v>529843</v>
      </c>
      <c r="F304" s="9">
        <v>0</v>
      </c>
      <c r="G304" s="20">
        <v>7316</v>
      </c>
      <c r="H304" s="20">
        <v>0</v>
      </c>
      <c r="I304" s="14">
        <v>0</v>
      </c>
      <c r="J304" s="7" t="s">
        <v>16</v>
      </c>
      <c r="K304" s="7" t="s">
        <v>904</v>
      </c>
      <c r="L304" s="7" t="s">
        <v>905</v>
      </c>
      <c r="M304" s="5">
        <v>0</v>
      </c>
      <c r="N304" s="7"/>
      <c r="O304" s="5">
        <v>0</v>
      </c>
      <c r="P304" s="37">
        <v>0</v>
      </c>
      <c r="Q304" s="37">
        <v>0</v>
      </c>
      <c r="R304" s="37">
        <v>0</v>
      </c>
    </row>
    <row r="305" spans="1:18" x14ac:dyDescent="0.25">
      <c r="A305" s="5">
        <v>18</v>
      </c>
      <c r="B305" s="7" t="s">
        <v>909</v>
      </c>
      <c r="C305" s="9">
        <v>735893508</v>
      </c>
      <c r="D305" s="9">
        <v>0</v>
      </c>
      <c r="E305" s="9">
        <v>0</v>
      </c>
      <c r="F305" s="9">
        <v>0</v>
      </c>
      <c r="G305" s="20">
        <v>735893508</v>
      </c>
      <c r="H305" s="20">
        <v>0</v>
      </c>
      <c r="I305" s="14">
        <v>0</v>
      </c>
      <c r="J305" s="7" t="s">
        <v>31</v>
      </c>
      <c r="K305" s="7" t="s">
        <v>910</v>
      </c>
      <c r="L305" s="7" t="s">
        <v>911</v>
      </c>
      <c r="M305" s="5">
        <v>0</v>
      </c>
      <c r="N305" s="7"/>
      <c r="O305" s="5">
        <v>0</v>
      </c>
      <c r="P305" s="37">
        <v>0</v>
      </c>
      <c r="Q305" s="37">
        <v>0</v>
      </c>
      <c r="R305" s="37">
        <v>0</v>
      </c>
    </row>
    <row r="306" spans="1:18" x14ac:dyDescent="0.25">
      <c r="A306" s="5">
        <v>18</v>
      </c>
      <c r="B306" s="7" t="s">
        <v>913</v>
      </c>
      <c r="C306" s="9">
        <v>-16773684</v>
      </c>
      <c r="D306" s="9">
        <v>0</v>
      </c>
      <c r="E306" s="9">
        <v>0</v>
      </c>
      <c r="F306" s="9">
        <v>0</v>
      </c>
      <c r="G306" s="20">
        <v>-16773684</v>
      </c>
      <c r="H306" s="20">
        <v>0</v>
      </c>
      <c r="I306" s="14">
        <v>0</v>
      </c>
      <c r="J306" s="7" t="s">
        <v>16</v>
      </c>
      <c r="K306" s="7" t="s">
        <v>914</v>
      </c>
      <c r="L306" s="7" t="s">
        <v>915</v>
      </c>
      <c r="M306" s="5">
        <v>0</v>
      </c>
      <c r="N306" s="7"/>
      <c r="O306" s="5">
        <v>0</v>
      </c>
      <c r="P306" s="37">
        <v>0</v>
      </c>
      <c r="Q306" s="37">
        <v>0</v>
      </c>
      <c r="R306" s="37">
        <v>0</v>
      </c>
    </row>
    <row r="307" spans="1:18" x14ac:dyDescent="0.25">
      <c r="A307" s="5">
        <v>18</v>
      </c>
      <c r="B307" s="7" t="s">
        <v>916</v>
      </c>
      <c r="C307" s="9">
        <v>1195764</v>
      </c>
      <c r="D307" s="9">
        <v>0</v>
      </c>
      <c r="E307" s="9">
        <v>-1195764</v>
      </c>
      <c r="F307" s="9">
        <v>0</v>
      </c>
      <c r="G307" s="20">
        <v>0</v>
      </c>
      <c r="H307" s="20">
        <v>0</v>
      </c>
      <c r="I307" s="14">
        <v>0</v>
      </c>
      <c r="J307" s="7" t="s">
        <v>16</v>
      </c>
      <c r="K307" s="7" t="s">
        <v>917</v>
      </c>
      <c r="L307" s="7" t="s">
        <v>918</v>
      </c>
      <c r="M307" s="5">
        <v>0</v>
      </c>
      <c r="N307" s="7"/>
      <c r="O307" s="5">
        <v>0</v>
      </c>
      <c r="P307" s="37">
        <v>0</v>
      </c>
      <c r="Q307" s="37">
        <v>0</v>
      </c>
      <c r="R307" s="37">
        <v>0</v>
      </c>
    </row>
    <row r="308" spans="1:18" x14ac:dyDescent="0.25">
      <c r="A308" s="5">
        <v>18</v>
      </c>
      <c r="B308" s="7" t="s">
        <v>925</v>
      </c>
      <c r="C308" s="9">
        <v>-4140007406</v>
      </c>
      <c r="D308" s="9">
        <v>0</v>
      </c>
      <c r="E308" s="9">
        <v>0</v>
      </c>
      <c r="F308" s="9">
        <v>0</v>
      </c>
      <c r="G308" s="20">
        <v>-4140007406</v>
      </c>
      <c r="H308" s="20">
        <v>0</v>
      </c>
      <c r="I308" s="14">
        <v>0</v>
      </c>
      <c r="J308" s="7" t="s">
        <v>31</v>
      </c>
      <c r="K308" s="7" t="s">
        <v>926</v>
      </c>
      <c r="L308" s="7" t="s">
        <v>927</v>
      </c>
      <c r="M308" s="5">
        <v>0</v>
      </c>
      <c r="N308" s="7"/>
      <c r="O308" s="5">
        <v>0</v>
      </c>
      <c r="P308" s="37">
        <v>0</v>
      </c>
      <c r="Q308" s="37">
        <v>0</v>
      </c>
      <c r="R308" s="37">
        <v>0</v>
      </c>
    </row>
    <row r="309" spans="1:18" x14ac:dyDescent="0.25">
      <c r="A309" s="5">
        <v>18</v>
      </c>
      <c r="B309" s="7" t="s">
        <v>931</v>
      </c>
      <c r="C309" s="9">
        <v>-1232371</v>
      </c>
      <c r="D309" s="9">
        <v>0</v>
      </c>
      <c r="E309" s="9">
        <v>4696453</v>
      </c>
      <c r="F309" s="9">
        <v>7872</v>
      </c>
      <c r="G309" s="20">
        <v>3471954</v>
      </c>
      <c r="H309" s="20">
        <v>0</v>
      </c>
      <c r="I309" s="14">
        <v>0</v>
      </c>
      <c r="J309" s="7" t="s">
        <v>16</v>
      </c>
      <c r="K309" s="7" t="s">
        <v>932</v>
      </c>
      <c r="L309" s="7" t="s">
        <v>933</v>
      </c>
      <c r="M309" s="5">
        <v>0</v>
      </c>
      <c r="N309" s="7"/>
      <c r="O309" s="5">
        <v>0</v>
      </c>
      <c r="P309" s="37">
        <v>0</v>
      </c>
      <c r="Q309" s="37">
        <v>0</v>
      </c>
      <c r="R309" s="37">
        <v>0</v>
      </c>
    </row>
    <row r="310" spans="1:18" x14ac:dyDescent="0.25">
      <c r="A310" s="5">
        <v>18</v>
      </c>
      <c r="B310" s="7" t="s">
        <v>934</v>
      </c>
      <c r="C310" s="9">
        <v>4195</v>
      </c>
      <c r="D310" s="9">
        <v>0</v>
      </c>
      <c r="E310" s="9">
        <v>0</v>
      </c>
      <c r="F310" s="9">
        <v>0</v>
      </c>
      <c r="G310" s="20">
        <v>4195</v>
      </c>
      <c r="H310" s="20">
        <v>0</v>
      </c>
      <c r="I310" s="14">
        <v>0</v>
      </c>
      <c r="J310" s="7" t="s">
        <v>31</v>
      </c>
      <c r="K310" s="7" t="s">
        <v>935</v>
      </c>
      <c r="L310" s="7" t="s">
        <v>936</v>
      </c>
      <c r="M310" s="5">
        <v>0</v>
      </c>
      <c r="N310" s="7"/>
      <c r="O310" s="5">
        <v>0</v>
      </c>
      <c r="P310" s="37">
        <v>0</v>
      </c>
      <c r="Q310" s="37">
        <v>0</v>
      </c>
      <c r="R310" s="37">
        <v>0</v>
      </c>
    </row>
    <row r="311" spans="1:18" x14ac:dyDescent="0.25">
      <c r="A311" s="5">
        <v>18</v>
      </c>
      <c r="B311" s="7" t="s">
        <v>937</v>
      </c>
      <c r="C311" s="9">
        <v>-1150378</v>
      </c>
      <c r="D311" s="9">
        <v>0</v>
      </c>
      <c r="E311" s="9">
        <v>2874610</v>
      </c>
      <c r="F311" s="9">
        <v>169</v>
      </c>
      <c r="G311" s="20">
        <v>1724401</v>
      </c>
      <c r="H311" s="20">
        <v>0</v>
      </c>
      <c r="I311" s="14">
        <v>0</v>
      </c>
      <c r="J311" s="7" t="s">
        <v>16</v>
      </c>
      <c r="K311" s="7" t="s">
        <v>938</v>
      </c>
      <c r="L311" s="7" t="s">
        <v>939</v>
      </c>
      <c r="M311" s="5">
        <v>0</v>
      </c>
      <c r="N311" s="7"/>
      <c r="O311" s="5">
        <v>0</v>
      </c>
      <c r="P311" s="37">
        <v>0</v>
      </c>
      <c r="Q311" s="37">
        <v>0</v>
      </c>
      <c r="R311" s="37">
        <v>0</v>
      </c>
    </row>
    <row r="312" spans="1:18" x14ac:dyDescent="0.25">
      <c r="A312" s="5">
        <v>18</v>
      </c>
      <c r="B312" s="7" t="s">
        <v>940</v>
      </c>
      <c r="C312" s="9">
        <v>-1407723520</v>
      </c>
      <c r="D312" s="9">
        <v>0</v>
      </c>
      <c r="E312" s="9">
        <v>1409418188</v>
      </c>
      <c r="F312" s="9">
        <v>5224</v>
      </c>
      <c r="G312" s="20">
        <v>1699892</v>
      </c>
      <c r="H312" s="20">
        <v>0</v>
      </c>
      <c r="I312" s="14">
        <v>0</v>
      </c>
      <c r="J312" s="7" t="s">
        <v>16</v>
      </c>
      <c r="K312" s="7" t="s">
        <v>941</v>
      </c>
      <c r="L312" s="7" t="s">
        <v>942</v>
      </c>
      <c r="M312" s="5">
        <v>0</v>
      </c>
      <c r="N312" s="7"/>
      <c r="O312" s="5">
        <v>0</v>
      </c>
      <c r="P312" s="37">
        <v>0</v>
      </c>
      <c r="Q312" s="37">
        <v>0</v>
      </c>
      <c r="R312" s="37">
        <v>0</v>
      </c>
    </row>
    <row r="313" spans="1:18" x14ac:dyDescent="0.25">
      <c r="A313" s="5">
        <v>18</v>
      </c>
      <c r="B313" s="7" t="s">
        <v>3101</v>
      </c>
      <c r="C313" s="9">
        <v>481826490</v>
      </c>
      <c r="D313" s="9">
        <v>0</v>
      </c>
      <c r="E313" s="9">
        <v>723659701</v>
      </c>
      <c r="F313" s="9">
        <v>0</v>
      </c>
      <c r="G313" s="20">
        <v>1205486191</v>
      </c>
      <c r="H313" s="20">
        <v>0</v>
      </c>
      <c r="I313" s="14">
        <v>0</v>
      </c>
      <c r="J313" s="7" t="s">
        <v>16</v>
      </c>
      <c r="K313" s="7" t="s">
        <v>137</v>
      </c>
      <c r="L313" s="7" t="s">
        <v>138</v>
      </c>
      <c r="M313" s="5">
        <v>0</v>
      </c>
      <c r="N313" s="7"/>
      <c r="O313" s="5">
        <v>0</v>
      </c>
      <c r="P313" s="37">
        <v>0</v>
      </c>
      <c r="Q313" s="37">
        <v>0</v>
      </c>
      <c r="R313" s="37">
        <v>0</v>
      </c>
    </row>
    <row r="314" spans="1:18" x14ac:dyDescent="0.25">
      <c r="A314" s="5">
        <v>18</v>
      </c>
      <c r="B314" s="7" t="s">
        <v>943</v>
      </c>
      <c r="C314" s="9">
        <v>-26322627</v>
      </c>
      <c r="D314" s="9">
        <v>0</v>
      </c>
      <c r="E314" s="9">
        <v>32656990</v>
      </c>
      <c r="F314" s="9">
        <v>0</v>
      </c>
      <c r="G314" s="20">
        <v>6334363</v>
      </c>
      <c r="H314" s="20">
        <v>0</v>
      </c>
      <c r="I314" s="14">
        <v>0</v>
      </c>
      <c r="J314" s="7" t="s">
        <v>16</v>
      </c>
      <c r="K314" s="7" t="s">
        <v>944</v>
      </c>
      <c r="L314" s="7" t="s">
        <v>945</v>
      </c>
      <c r="M314" s="5">
        <v>0</v>
      </c>
      <c r="N314" s="7"/>
      <c r="O314" s="5">
        <v>0</v>
      </c>
      <c r="P314" s="37">
        <v>0</v>
      </c>
      <c r="Q314" s="37">
        <v>0</v>
      </c>
      <c r="R314" s="37">
        <v>0</v>
      </c>
    </row>
    <row r="315" spans="1:18" x14ac:dyDescent="0.25">
      <c r="A315" s="5">
        <v>18</v>
      </c>
      <c r="B315" s="7" t="s">
        <v>949</v>
      </c>
      <c r="C315" s="9">
        <v>-1100000</v>
      </c>
      <c r="D315" s="9">
        <v>0</v>
      </c>
      <c r="E315" s="9">
        <v>1100000</v>
      </c>
      <c r="F315" s="9">
        <v>0</v>
      </c>
      <c r="G315" s="20">
        <v>0</v>
      </c>
      <c r="H315" s="20">
        <v>0</v>
      </c>
      <c r="I315" s="14">
        <v>0</v>
      </c>
      <c r="J315" s="7" t="s">
        <v>16</v>
      </c>
      <c r="K315" s="7" t="s">
        <v>950</v>
      </c>
      <c r="L315" s="7" t="s">
        <v>951</v>
      </c>
      <c r="M315" s="5">
        <v>0</v>
      </c>
      <c r="N315" s="7"/>
      <c r="O315" s="5">
        <v>0</v>
      </c>
      <c r="P315" s="37">
        <v>0</v>
      </c>
      <c r="Q315" s="37">
        <v>0</v>
      </c>
      <c r="R315" s="37">
        <v>0</v>
      </c>
    </row>
    <row r="316" spans="1:18" x14ac:dyDescent="0.25">
      <c r="A316" s="5">
        <v>18</v>
      </c>
      <c r="B316" s="7" t="s">
        <v>955</v>
      </c>
      <c r="C316" s="9">
        <v>-673297</v>
      </c>
      <c r="D316" s="9">
        <v>0</v>
      </c>
      <c r="E316" s="9">
        <v>5153993</v>
      </c>
      <c r="F316" s="9">
        <v>651751</v>
      </c>
      <c r="G316" s="20">
        <v>5132447</v>
      </c>
      <c r="H316" s="20">
        <v>0</v>
      </c>
      <c r="I316" s="14">
        <v>0</v>
      </c>
      <c r="J316" s="7" t="s">
        <v>16</v>
      </c>
      <c r="K316" s="7" t="s">
        <v>956</v>
      </c>
      <c r="L316" s="7" t="s">
        <v>957</v>
      </c>
      <c r="M316" s="5">
        <v>0</v>
      </c>
      <c r="N316" s="7"/>
      <c r="O316" s="5">
        <v>0</v>
      </c>
      <c r="P316" s="37">
        <v>0</v>
      </c>
      <c r="Q316" s="37">
        <v>0</v>
      </c>
      <c r="R316" s="37">
        <v>0</v>
      </c>
    </row>
    <row r="317" spans="1:18" x14ac:dyDescent="0.25">
      <c r="A317" s="5">
        <v>18</v>
      </c>
      <c r="B317" s="7" t="s">
        <v>961</v>
      </c>
      <c r="C317" s="9">
        <v>235980</v>
      </c>
      <c r="D317" s="9">
        <v>0</v>
      </c>
      <c r="E317" s="9">
        <v>0</v>
      </c>
      <c r="F317" s="9">
        <v>0</v>
      </c>
      <c r="G317" s="20">
        <v>235980</v>
      </c>
      <c r="H317" s="20">
        <v>0</v>
      </c>
      <c r="I317" s="14">
        <v>0</v>
      </c>
      <c r="J317" s="7" t="s">
        <v>16</v>
      </c>
      <c r="K317" s="7" t="s">
        <v>962</v>
      </c>
      <c r="L317" s="7" t="s">
        <v>963</v>
      </c>
      <c r="M317" s="5">
        <v>0</v>
      </c>
      <c r="N317" s="7"/>
      <c r="O317" s="5">
        <v>0</v>
      </c>
      <c r="P317" s="37">
        <v>0</v>
      </c>
      <c r="Q317" s="37">
        <v>0</v>
      </c>
      <c r="R317" s="37">
        <v>0</v>
      </c>
    </row>
    <row r="318" spans="1:18" x14ac:dyDescent="0.25">
      <c r="A318" s="5">
        <v>18</v>
      </c>
      <c r="B318" s="7" t="s">
        <v>964</v>
      </c>
      <c r="C318" s="9">
        <v>-132376844</v>
      </c>
      <c r="D318" s="9">
        <v>0</v>
      </c>
      <c r="E318" s="9">
        <v>4853891540</v>
      </c>
      <c r="F318" s="9">
        <v>0</v>
      </c>
      <c r="G318" s="20">
        <v>4721514696</v>
      </c>
      <c r="H318" s="20">
        <v>0</v>
      </c>
      <c r="I318" s="14">
        <v>0</v>
      </c>
      <c r="J318" s="7" t="s">
        <v>16</v>
      </c>
      <c r="K318" s="7" t="s">
        <v>965</v>
      </c>
      <c r="L318" s="7" t="s">
        <v>966</v>
      </c>
      <c r="M318" s="5">
        <v>0</v>
      </c>
      <c r="N318" s="7"/>
      <c r="O318" s="5">
        <v>0</v>
      </c>
      <c r="P318" s="37">
        <v>0</v>
      </c>
      <c r="Q318" s="37">
        <v>0</v>
      </c>
      <c r="R318" s="37">
        <v>0</v>
      </c>
    </row>
    <row r="319" spans="1:18" x14ac:dyDescent="0.25">
      <c r="A319" s="5">
        <v>18</v>
      </c>
      <c r="B319" s="7" t="s">
        <v>967</v>
      </c>
      <c r="C319" s="9">
        <v>-185211110</v>
      </c>
      <c r="D319" s="9">
        <v>0</v>
      </c>
      <c r="E319" s="9">
        <v>1207769117</v>
      </c>
      <c r="F319" s="9">
        <v>0</v>
      </c>
      <c r="G319" s="20">
        <v>1022558007</v>
      </c>
      <c r="H319" s="20">
        <v>0</v>
      </c>
      <c r="I319" s="14">
        <v>0</v>
      </c>
      <c r="J319" s="7" t="s">
        <v>16</v>
      </c>
      <c r="K319" s="7" t="s">
        <v>968</v>
      </c>
      <c r="L319" s="7" t="s">
        <v>969</v>
      </c>
      <c r="M319" s="5">
        <v>0</v>
      </c>
      <c r="N319" s="7"/>
      <c r="O319" s="5">
        <v>0</v>
      </c>
      <c r="P319" s="37">
        <v>0</v>
      </c>
      <c r="Q319" s="37">
        <v>0</v>
      </c>
      <c r="R319" s="37">
        <v>0</v>
      </c>
    </row>
    <row r="320" spans="1:18" x14ac:dyDescent="0.25">
      <c r="A320" s="5">
        <v>18</v>
      </c>
      <c r="B320" s="7" t="s">
        <v>970</v>
      </c>
      <c r="C320" s="9">
        <v>-108529588</v>
      </c>
      <c r="D320" s="9">
        <v>12169172</v>
      </c>
      <c r="E320" s="9">
        <v>478623325</v>
      </c>
      <c r="F320" s="9">
        <v>0</v>
      </c>
      <c r="G320" s="20">
        <v>382262909</v>
      </c>
      <c r="H320" s="20">
        <v>0</v>
      </c>
      <c r="I320" s="14">
        <v>0</v>
      </c>
      <c r="J320" s="7" t="s">
        <v>16</v>
      </c>
      <c r="K320" s="7" t="s">
        <v>971</v>
      </c>
      <c r="L320" s="7" t="s">
        <v>972</v>
      </c>
      <c r="M320" s="5">
        <v>0</v>
      </c>
      <c r="N320" s="7"/>
      <c r="O320" s="5">
        <v>0</v>
      </c>
      <c r="P320" s="37">
        <v>0</v>
      </c>
      <c r="Q320" s="37">
        <v>0</v>
      </c>
      <c r="R320" s="37">
        <v>0</v>
      </c>
    </row>
    <row r="321" spans="1:18" x14ac:dyDescent="0.25">
      <c r="A321" s="5">
        <v>18</v>
      </c>
      <c r="B321" s="7" t="s">
        <v>973</v>
      </c>
      <c r="C321" s="9">
        <v>-52937696</v>
      </c>
      <c r="D321" s="9">
        <v>0</v>
      </c>
      <c r="E321" s="9">
        <v>154569271</v>
      </c>
      <c r="F321" s="9">
        <v>0</v>
      </c>
      <c r="G321" s="20">
        <v>101631575</v>
      </c>
      <c r="H321" s="20">
        <v>0</v>
      </c>
      <c r="I321" s="14">
        <v>0</v>
      </c>
      <c r="J321" s="7" t="s">
        <v>16</v>
      </c>
      <c r="K321" s="7" t="s">
        <v>974</v>
      </c>
      <c r="L321" s="7" t="s">
        <v>966</v>
      </c>
      <c r="M321" s="5">
        <v>0</v>
      </c>
      <c r="N321" s="7"/>
      <c r="O321" s="5">
        <v>0</v>
      </c>
      <c r="P321" s="37">
        <v>0</v>
      </c>
      <c r="Q321" s="37">
        <v>0</v>
      </c>
      <c r="R321" s="37">
        <v>0</v>
      </c>
    </row>
    <row r="322" spans="1:18" x14ac:dyDescent="0.25">
      <c r="A322" s="5">
        <v>18</v>
      </c>
      <c r="B322" s="7" t="s">
        <v>975</v>
      </c>
      <c r="C322" s="9">
        <v>-41228161920</v>
      </c>
      <c r="D322" s="9">
        <v>0</v>
      </c>
      <c r="E322" s="9">
        <v>41134786880</v>
      </c>
      <c r="F322" s="9">
        <v>708940</v>
      </c>
      <c r="G322" s="20">
        <v>-92666100</v>
      </c>
      <c r="H322" s="20">
        <v>0</v>
      </c>
      <c r="I322" s="14">
        <v>0</v>
      </c>
      <c r="J322" s="7" t="s">
        <v>16</v>
      </c>
      <c r="K322" s="7" t="s">
        <v>976</v>
      </c>
      <c r="L322" s="7" t="s">
        <v>977</v>
      </c>
      <c r="M322" s="5">
        <v>0</v>
      </c>
      <c r="N322" s="7"/>
      <c r="O322" s="5">
        <v>0</v>
      </c>
      <c r="P322" s="37">
        <v>0</v>
      </c>
      <c r="Q322" s="37">
        <v>0</v>
      </c>
      <c r="R322" s="37">
        <v>0</v>
      </c>
    </row>
    <row r="323" spans="1:18" x14ac:dyDescent="0.25">
      <c r="A323" s="5">
        <v>18</v>
      </c>
      <c r="B323" s="7" t="s">
        <v>984</v>
      </c>
      <c r="C323" s="9">
        <v>0</v>
      </c>
      <c r="D323" s="9">
        <v>0</v>
      </c>
      <c r="E323" s="9">
        <v>856303</v>
      </c>
      <c r="F323" s="9">
        <v>0</v>
      </c>
      <c r="G323" s="20">
        <v>856303</v>
      </c>
      <c r="H323" s="20">
        <v>0</v>
      </c>
      <c r="I323" s="14">
        <v>0</v>
      </c>
      <c r="J323" s="7" t="s">
        <v>16</v>
      </c>
      <c r="K323" s="7" t="s">
        <v>985</v>
      </c>
      <c r="L323" s="7" t="s">
        <v>986</v>
      </c>
      <c r="M323" s="5">
        <v>0</v>
      </c>
      <c r="N323" s="7"/>
      <c r="O323" s="5">
        <v>0</v>
      </c>
      <c r="P323" s="37">
        <v>0</v>
      </c>
      <c r="Q323" s="37">
        <v>0</v>
      </c>
      <c r="R323" s="37">
        <v>0</v>
      </c>
    </row>
    <row r="324" spans="1:18" x14ac:dyDescent="0.25">
      <c r="A324" s="5">
        <v>18</v>
      </c>
      <c r="B324" s="7" t="s">
        <v>987</v>
      </c>
      <c r="C324" s="9">
        <v>-1050161</v>
      </c>
      <c r="D324" s="9">
        <v>0</v>
      </c>
      <c r="E324" s="9">
        <v>1292072</v>
      </c>
      <c r="F324" s="9">
        <v>0</v>
      </c>
      <c r="G324" s="20">
        <v>241911</v>
      </c>
      <c r="H324" s="20">
        <v>0</v>
      </c>
      <c r="I324" s="14">
        <v>0</v>
      </c>
      <c r="J324" s="7" t="s">
        <v>16</v>
      </c>
      <c r="K324" s="7" t="s">
        <v>988</v>
      </c>
      <c r="L324" s="7" t="s">
        <v>989</v>
      </c>
      <c r="M324" s="5">
        <v>0</v>
      </c>
      <c r="N324" s="7"/>
      <c r="O324" s="5">
        <v>0</v>
      </c>
      <c r="P324" s="37">
        <v>0</v>
      </c>
      <c r="Q324" s="37">
        <v>0</v>
      </c>
      <c r="R324" s="37">
        <v>0</v>
      </c>
    </row>
    <row r="325" spans="1:18" x14ac:dyDescent="0.25">
      <c r="A325" s="5">
        <v>18</v>
      </c>
      <c r="B325" s="7" t="s">
        <v>990</v>
      </c>
      <c r="C325" s="9">
        <v>81905</v>
      </c>
      <c r="D325" s="9">
        <v>0</v>
      </c>
      <c r="E325" s="9">
        <v>894471</v>
      </c>
      <c r="F325" s="9">
        <v>139</v>
      </c>
      <c r="G325" s="20">
        <v>976515</v>
      </c>
      <c r="H325" s="20">
        <v>0</v>
      </c>
      <c r="I325" s="14">
        <v>0</v>
      </c>
      <c r="J325" s="7" t="s">
        <v>16</v>
      </c>
      <c r="K325" s="7" t="s">
        <v>991</v>
      </c>
      <c r="L325" s="7" t="s">
        <v>992</v>
      </c>
      <c r="M325" s="5">
        <v>0</v>
      </c>
      <c r="N325" s="7"/>
      <c r="O325" s="5">
        <v>0</v>
      </c>
      <c r="P325" s="37">
        <v>0</v>
      </c>
      <c r="Q325" s="37">
        <v>0</v>
      </c>
      <c r="R325" s="37">
        <v>0</v>
      </c>
    </row>
    <row r="326" spans="1:18" x14ac:dyDescent="0.25">
      <c r="A326" s="5">
        <v>18</v>
      </c>
      <c r="B326" s="7" t="s">
        <v>993</v>
      </c>
      <c r="C326" s="9">
        <v>246776</v>
      </c>
      <c r="D326" s="9">
        <v>0</v>
      </c>
      <c r="E326" s="9">
        <v>0</v>
      </c>
      <c r="F326" s="9">
        <v>0</v>
      </c>
      <c r="G326" s="20">
        <v>246776</v>
      </c>
      <c r="H326" s="20">
        <v>0</v>
      </c>
      <c r="I326" s="14">
        <v>0</v>
      </c>
      <c r="J326" s="7" t="s">
        <v>16</v>
      </c>
      <c r="K326" s="7" t="s">
        <v>994</v>
      </c>
      <c r="L326" s="7" t="s">
        <v>995</v>
      </c>
      <c r="M326" s="5">
        <v>0</v>
      </c>
      <c r="N326" s="7"/>
      <c r="O326" s="5">
        <v>0</v>
      </c>
      <c r="P326" s="37">
        <v>0</v>
      </c>
      <c r="Q326" s="37">
        <v>0</v>
      </c>
      <c r="R326" s="37">
        <v>0</v>
      </c>
    </row>
    <row r="327" spans="1:18" x14ac:dyDescent="0.25">
      <c r="A327" s="5">
        <v>18</v>
      </c>
      <c r="B327" s="7" t="s">
        <v>996</v>
      </c>
      <c r="C327" s="9">
        <v>21408155</v>
      </c>
      <c r="D327" s="9">
        <v>0</v>
      </c>
      <c r="E327" s="9">
        <v>0</v>
      </c>
      <c r="F327" s="9">
        <v>0</v>
      </c>
      <c r="G327" s="20">
        <v>21408155</v>
      </c>
      <c r="H327" s="20">
        <v>0</v>
      </c>
      <c r="I327" s="14">
        <v>0</v>
      </c>
      <c r="J327" s="7" t="s">
        <v>16</v>
      </c>
      <c r="K327" s="7" t="s">
        <v>997</v>
      </c>
      <c r="L327" s="7" t="s">
        <v>998</v>
      </c>
      <c r="M327" s="5">
        <v>0</v>
      </c>
      <c r="N327" s="7"/>
      <c r="O327" s="5">
        <v>0</v>
      </c>
      <c r="P327" s="37">
        <v>0</v>
      </c>
      <c r="Q327" s="37">
        <v>0</v>
      </c>
      <c r="R327" s="37">
        <v>0</v>
      </c>
    </row>
    <row r="328" spans="1:18" x14ac:dyDescent="0.25">
      <c r="A328" s="5">
        <v>18</v>
      </c>
      <c r="B328" s="7" t="s">
        <v>999</v>
      </c>
      <c r="C328" s="9">
        <v>65476</v>
      </c>
      <c r="D328" s="9">
        <v>0</v>
      </c>
      <c r="E328" s="9">
        <v>0</v>
      </c>
      <c r="F328" s="9">
        <v>0</v>
      </c>
      <c r="G328" s="20">
        <v>65476</v>
      </c>
      <c r="H328" s="20">
        <v>0</v>
      </c>
      <c r="I328" s="14">
        <v>0</v>
      </c>
      <c r="J328" s="7" t="s">
        <v>16</v>
      </c>
      <c r="K328" s="7" t="s">
        <v>1000</v>
      </c>
      <c r="L328" s="7" t="s">
        <v>1001</v>
      </c>
      <c r="M328" s="5">
        <v>0</v>
      </c>
      <c r="N328" s="7"/>
      <c r="O328" s="5">
        <v>0</v>
      </c>
      <c r="P328" s="37">
        <v>0</v>
      </c>
      <c r="Q328" s="37">
        <v>0</v>
      </c>
      <c r="R328" s="37">
        <v>0</v>
      </c>
    </row>
    <row r="329" spans="1:18" x14ac:dyDescent="0.25">
      <c r="A329" s="5">
        <v>18</v>
      </c>
      <c r="B329" s="7" t="s">
        <v>1002</v>
      </c>
      <c r="C329" s="9">
        <v>16693397</v>
      </c>
      <c r="D329" s="9">
        <v>0</v>
      </c>
      <c r="E329" s="9">
        <v>0</v>
      </c>
      <c r="F329" s="9">
        <v>0</v>
      </c>
      <c r="G329" s="20">
        <v>16693397</v>
      </c>
      <c r="H329" s="20">
        <v>0</v>
      </c>
      <c r="I329" s="14">
        <v>0</v>
      </c>
      <c r="J329" s="7" t="s">
        <v>16</v>
      </c>
      <c r="K329" s="7" t="s">
        <v>1003</v>
      </c>
      <c r="L329" s="7" t="s">
        <v>1004</v>
      </c>
      <c r="M329" s="5">
        <v>0</v>
      </c>
      <c r="N329" s="7"/>
      <c r="O329" s="5">
        <v>0</v>
      </c>
      <c r="P329" s="37">
        <v>0</v>
      </c>
      <c r="Q329" s="37">
        <v>0</v>
      </c>
      <c r="R329" s="37">
        <v>0</v>
      </c>
    </row>
    <row r="330" spans="1:18" x14ac:dyDescent="0.25">
      <c r="A330" s="5">
        <v>18</v>
      </c>
      <c r="B330" s="7" t="s">
        <v>1005</v>
      </c>
      <c r="C330" s="9">
        <v>355545</v>
      </c>
      <c r="D330" s="9">
        <v>0</v>
      </c>
      <c r="E330" s="9">
        <v>0</v>
      </c>
      <c r="F330" s="9">
        <v>0</v>
      </c>
      <c r="G330" s="20">
        <v>355545</v>
      </c>
      <c r="H330" s="20">
        <v>0</v>
      </c>
      <c r="I330" s="14">
        <v>0</v>
      </c>
      <c r="J330" s="7" t="s">
        <v>16</v>
      </c>
      <c r="K330" s="7" t="s">
        <v>1006</v>
      </c>
      <c r="L330" s="7" t="s">
        <v>1007</v>
      </c>
      <c r="M330" s="5">
        <v>0</v>
      </c>
      <c r="N330" s="7"/>
      <c r="O330" s="5">
        <v>0</v>
      </c>
      <c r="P330" s="37">
        <v>0</v>
      </c>
      <c r="Q330" s="37">
        <v>0</v>
      </c>
      <c r="R330" s="37">
        <v>0</v>
      </c>
    </row>
    <row r="331" spans="1:18" x14ac:dyDescent="0.25">
      <c r="A331" s="5">
        <v>18</v>
      </c>
      <c r="B331" s="7" t="s">
        <v>1008</v>
      </c>
      <c r="C331" s="9">
        <v>6844955</v>
      </c>
      <c r="D331" s="9">
        <v>0</v>
      </c>
      <c r="E331" s="9">
        <v>0</v>
      </c>
      <c r="F331" s="9">
        <v>0</v>
      </c>
      <c r="G331" s="20">
        <v>6844955</v>
      </c>
      <c r="H331" s="20">
        <v>0</v>
      </c>
      <c r="I331" s="14">
        <v>0</v>
      </c>
      <c r="J331" s="7" t="s">
        <v>16</v>
      </c>
      <c r="K331" s="7" t="s">
        <v>1009</v>
      </c>
      <c r="L331" s="7" t="s">
        <v>1010</v>
      </c>
      <c r="M331" s="5">
        <v>0</v>
      </c>
      <c r="N331" s="7"/>
      <c r="O331" s="5">
        <v>0</v>
      </c>
      <c r="P331" s="37">
        <v>0</v>
      </c>
      <c r="Q331" s="37">
        <v>0</v>
      </c>
      <c r="R331" s="37">
        <v>0</v>
      </c>
    </row>
    <row r="332" spans="1:18" x14ac:dyDescent="0.25">
      <c r="A332" s="5">
        <v>18</v>
      </c>
      <c r="B332" s="7" t="s">
        <v>1011</v>
      </c>
      <c r="C332" s="9">
        <v>22217340</v>
      </c>
      <c r="D332" s="9">
        <v>0</v>
      </c>
      <c r="E332" s="9">
        <v>0</v>
      </c>
      <c r="F332" s="9">
        <v>0</v>
      </c>
      <c r="G332" s="20">
        <v>22217340</v>
      </c>
      <c r="H332" s="20">
        <v>0</v>
      </c>
      <c r="I332" s="14">
        <v>0</v>
      </c>
      <c r="J332" s="7" t="s">
        <v>16</v>
      </c>
      <c r="K332" s="7" t="s">
        <v>1012</v>
      </c>
      <c r="L332" s="7" t="s">
        <v>1013</v>
      </c>
      <c r="M332" s="5">
        <v>0</v>
      </c>
      <c r="N332" s="7"/>
      <c r="O332" s="5">
        <v>0</v>
      </c>
      <c r="P332" s="37">
        <v>0</v>
      </c>
      <c r="Q332" s="37">
        <v>0</v>
      </c>
      <c r="R332" s="37">
        <v>0</v>
      </c>
    </row>
    <row r="333" spans="1:18" x14ac:dyDescent="0.25">
      <c r="A333" s="5">
        <v>18</v>
      </c>
      <c r="B333" s="7" t="s">
        <v>1017</v>
      </c>
      <c r="C333" s="9">
        <v>356867</v>
      </c>
      <c r="D333" s="9">
        <v>0</v>
      </c>
      <c r="E333" s="9">
        <v>0</v>
      </c>
      <c r="F333" s="9">
        <v>0</v>
      </c>
      <c r="G333" s="20">
        <v>356867</v>
      </c>
      <c r="H333" s="20">
        <v>0</v>
      </c>
      <c r="I333" s="14">
        <v>0</v>
      </c>
      <c r="J333" s="7" t="s">
        <v>16</v>
      </c>
      <c r="K333" s="7" t="s">
        <v>1018</v>
      </c>
      <c r="L333" s="7" t="s">
        <v>1019</v>
      </c>
      <c r="M333" s="5">
        <v>0</v>
      </c>
      <c r="N333" s="7"/>
      <c r="O333" s="5">
        <v>0</v>
      </c>
      <c r="P333" s="37">
        <v>0</v>
      </c>
      <c r="Q333" s="37">
        <v>0</v>
      </c>
      <c r="R333" s="37">
        <v>0</v>
      </c>
    </row>
    <row r="334" spans="1:18" x14ac:dyDescent="0.25">
      <c r="A334" s="5">
        <v>18</v>
      </c>
      <c r="B334" s="7" t="s">
        <v>1020</v>
      </c>
      <c r="C334" s="9">
        <v>323889</v>
      </c>
      <c r="D334" s="9">
        <v>0</v>
      </c>
      <c r="E334" s="9">
        <v>681535</v>
      </c>
      <c r="F334" s="9">
        <v>593</v>
      </c>
      <c r="G334" s="20">
        <v>1006017</v>
      </c>
      <c r="H334" s="20">
        <v>0</v>
      </c>
      <c r="I334" s="14">
        <v>0</v>
      </c>
      <c r="J334" s="7" t="s">
        <v>16</v>
      </c>
      <c r="K334" s="7" t="s">
        <v>1021</v>
      </c>
      <c r="L334" s="7" t="s">
        <v>1022</v>
      </c>
      <c r="M334" s="5">
        <v>0</v>
      </c>
      <c r="N334" s="7"/>
      <c r="O334" s="5">
        <v>0</v>
      </c>
      <c r="P334" s="37">
        <v>0</v>
      </c>
      <c r="Q334" s="37">
        <v>0</v>
      </c>
      <c r="R334" s="37">
        <v>0</v>
      </c>
    </row>
    <row r="335" spans="1:18" x14ac:dyDescent="0.25">
      <c r="A335" s="5">
        <v>18</v>
      </c>
      <c r="B335" s="7" t="s">
        <v>1023</v>
      </c>
      <c r="C335" s="9">
        <v>155993188</v>
      </c>
      <c r="D335" s="9">
        <v>0</v>
      </c>
      <c r="E335" s="9">
        <v>13826724</v>
      </c>
      <c r="F335" s="9">
        <v>0</v>
      </c>
      <c r="G335" s="20">
        <v>169819912</v>
      </c>
      <c r="H335" s="20">
        <v>100330881</v>
      </c>
      <c r="I335" s="14">
        <v>0.59080751967413569</v>
      </c>
      <c r="J335" s="7" t="s">
        <v>16</v>
      </c>
      <c r="K335" s="7" t="s">
        <v>1024</v>
      </c>
      <c r="L335" s="7" t="s">
        <v>1025</v>
      </c>
      <c r="M335" s="5">
        <v>0</v>
      </c>
      <c r="N335" s="7"/>
      <c r="O335" s="5">
        <v>0</v>
      </c>
      <c r="P335" s="37">
        <v>0</v>
      </c>
      <c r="Q335" s="37">
        <v>0</v>
      </c>
      <c r="R335" s="37">
        <v>0</v>
      </c>
    </row>
    <row r="336" spans="1:18" x14ac:dyDescent="0.25">
      <c r="A336" s="5">
        <v>18</v>
      </c>
      <c r="B336" s="7" t="s">
        <v>1026</v>
      </c>
      <c r="C336" s="9">
        <v>28367246</v>
      </c>
      <c r="D336" s="9">
        <v>0</v>
      </c>
      <c r="E336" s="9">
        <v>1440814</v>
      </c>
      <c r="F336" s="9">
        <v>0</v>
      </c>
      <c r="G336" s="20">
        <v>29808060</v>
      </c>
      <c r="H336" s="20">
        <v>4245426</v>
      </c>
      <c r="I336" s="14">
        <v>0.14242543795201701</v>
      </c>
      <c r="J336" s="7" t="s">
        <v>16</v>
      </c>
      <c r="K336" s="7" t="s">
        <v>1027</v>
      </c>
      <c r="L336" s="7" t="s">
        <v>1028</v>
      </c>
      <c r="M336" s="5">
        <v>0</v>
      </c>
      <c r="N336" s="7"/>
      <c r="O336" s="5">
        <v>0</v>
      </c>
      <c r="P336" s="37">
        <v>0</v>
      </c>
      <c r="Q336" s="37">
        <v>0</v>
      </c>
      <c r="R336" s="37">
        <v>0</v>
      </c>
    </row>
    <row r="337" spans="1:18" x14ac:dyDescent="0.25">
      <c r="A337" s="5">
        <v>18</v>
      </c>
      <c r="B337" s="7" t="s">
        <v>1029</v>
      </c>
      <c r="C337" s="9">
        <v>0</v>
      </c>
      <c r="D337" s="9">
        <v>0</v>
      </c>
      <c r="E337" s="9">
        <v>10780706</v>
      </c>
      <c r="F337" s="9">
        <v>0</v>
      </c>
      <c r="G337" s="20">
        <v>10780706</v>
      </c>
      <c r="H337" s="20">
        <v>8106347</v>
      </c>
      <c r="I337" s="14">
        <v>0.75193099598486413</v>
      </c>
      <c r="J337" s="7" t="s">
        <v>16</v>
      </c>
      <c r="K337" s="7" t="s">
        <v>1030</v>
      </c>
      <c r="L337" s="7" t="s">
        <v>1031</v>
      </c>
      <c r="M337" s="5">
        <v>0</v>
      </c>
      <c r="N337" s="7"/>
      <c r="O337" s="5">
        <v>0</v>
      </c>
      <c r="P337" s="37">
        <v>0</v>
      </c>
      <c r="Q337" s="37">
        <v>0</v>
      </c>
      <c r="R337" s="37">
        <v>0</v>
      </c>
    </row>
    <row r="338" spans="1:18" x14ac:dyDescent="0.25">
      <c r="A338" s="5">
        <v>18</v>
      </c>
      <c r="B338" s="7" t="s">
        <v>1032</v>
      </c>
      <c r="C338" s="9">
        <v>-21187655</v>
      </c>
      <c r="D338" s="9">
        <v>0</v>
      </c>
      <c r="E338" s="9">
        <v>93839383</v>
      </c>
      <c r="F338" s="9">
        <v>1585223</v>
      </c>
      <c r="G338" s="20">
        <v>74236951</v>
      </c>
      <c r="H338" s="20">
        <v>55170378</v>
      </c>
      <c r="I338" s="14">
        <v>0.74316600098514285</v>
      </c>
      <c r="J338" s="7" t="s">
        <v>16</v>
      </c>
      <c r="K338" s="7" t="s">
        <v>1033</v>
      </c>
      <c r="L338" s="7" t="s">
        <v>1034</v>
      </c>
      <c r="M338" s="5">
        <v>0</v>
      </c>
      <c r="N338" s="7"/>
      <c r="O338" s="5">
        <v>0</v>
      </c>
      <c r="P338" s="37">
        <v>0</v>
      </c>
      <c r="Q338" s="37">
        <v>0</v>
      </c>
      <c r="R338" s="37">
        <v>0</v>
      </c>
    </row>
    <row r="339" spans="1:18" x14ac:dyDescent="0.25">
      <c r="A339" s="5">
        <v>18</v>
      </c>
      <c r="B339" s="7" t="s">
        <v>1035</v>
      </c>
      <c r="C339" s="9">
        <v>28095698</v>
      </c>
      <c r="D339" s="9">
        <v>0</v>
      </c>
      <c r="E339" s="9">
        <v>324442287</v>
      </c>
      <c r="F339" s="9">
        <v>0</v>
      </c>
      <c r="G339" s="20">
        <v>352537985</v>
      </c>
      <c r="H339" s="20">
        <v>265084298</v>
      </c>
      <c r="I339" s="14">
        <v>0.75193116565864526</v>
      </c>
      <c r="J339" s="7" t="s">
        <v>31</v>
      </c>
      <c r="K339" s="7" t="s">
        <v>1036</v>
      </c>
      <c r="L339" s="7" t="s">
        <v>1037</v>
      </c>
      <c r="M339" s="5">
        <v>0</v>
      </c>
      <c r="N339" s="7"/>
      <c r="O339" s="5">
        <v>0</v>
      </c>
      <c r="P339" s="37">
        <v>0</v>
      </c>
      <c r="Q339" s="37">
        <v>0</v>
      </c>
      <c r="R339" s="37">
        <v>0</v>
      </c>
    </row>
    <row r="340" spans="1:18" x14ac:dyDescent="0.25">
      <c r="A340" s="5">
        <v>18</v>
      </c>
      <c r="B340" s="7" t="s">
        <v>1038</v>
      </c>
      <c r="C340" s="9">
        <v>569290</v>
      </c>
      <c r="D340" s="9">
        <v>0</v>
      </c>
      <c r="E340" s="9">
        <v>24600381</v>
      </c>
      <c r="F340" s="9">
        <v>0</v>
      </c>
      <c r="G340" s="20">
        <v>25169671</v>
      </c>
      <c r="H340" s="20">
        <v>18925859</v>
      </c>
      <c r="I340" s="14">
        <v>0.7519311237719396</v>
      </c>
      <c r="J340" s="7" t="s">
        <v>16</v>
      </c>
      <c r="K340" s="7" t="s">
        <v>1039</v>
      </c>
      <c r="L340" s="7" t="s">
        <v>1040</v>
      </c>
      <c r="M340" s="5">
        <v>0</v>
      </c>
      <c r="N340" s="7"/>
      <c r="O340" s="5">
        <v>0</v>
      </c>
      <c r="P340" s="37">
        <v>0</v>
      </c>
      <c r="Q340" s="37">
        <v>0</v>
      </c>
      <c r="R340" s="37">
        <v>0</v>
      </c>
    </row>
    <row r="341" spans="1:18" x14ac:dyDescent="0.25">
      <c r="A341" s="5">
        <v>18</v>
      </c>
      <c r="B341" s="7" t="s">
        <v>1047</v>
      </c>
      <c r="C341" s="9">
        <v>-1950099</v>
      </c>
      <c r="D341" s="9">
        <v>0</v>
      </c>
      <c r="E341" s="9">
        <v>3547025</v>
      </c>
      <c r="F341" s="9">
        <v>0</v>
      </c>
      <c r="G341" s="20">
        <v>1596926</v>
      </c>
      <c r="H341" s="20">
        <v>0</v>
      </c>
      <c r="I341" s="14">
        <v>0</v>
      </c>
      <c r="J341" s="7" t="s">
        <v>16</v>
      </c>
      <c r="K341" s="7" t="s">
        <v>1048</v>
      </c>
      <c r="L341" s="7" t="s">
        <v>1049</v>
      </c>
      <c r="M341" s="5">
        <v>0</v>
      </c>
      <c r="N341" s="7"/>
      <c r="O341" s="5">
        <v>0</v>
      </c>
      <c r="P341" s="37">
        <v>0</v>
      </c>
      <c r="Q341" s="37">
        <v>0</v>
      </c>
      <c r="R341" s="37">
        <v>0</v>
      </c>
    </row>
    <row r="342" spans="1:18" x14ac:dyDescent="0.25">
      <c r="A342" s="5">
        <v>18</v>
      </c>
      <c r="B342" s="7" t="s">
        <v>1050</v>
      </c>
      <c r="C342" s="9">
        <v>-4034128</v>
      </c>
      <c r="D342" s="9">
        <v>0</v>
      </c>
      <c r="E342" s="9">
        <v>17823510</v>
      </c>
      <c r="F342" s="9">
        <v>0</v>
      </c>
      <c r="G342" s="20">
        <v>13789382</v>
      </c>
      <c r="H342" s="20">
        <v>0</v>
      </c>
      <c r="I342" s="14">
        <v>0</v>
      </c>
      <c r="J342" s="7" t="s">
        <v>16</v>
      </c>
      <c r="K342" s="7" t="s">
        <v>1051</v>
      </c>
      <c r="L342" s="7" t="s">
        <v>1052</v>
      </c>
      <c r="M342" s="5">
        <v>0</v>
      </c>
      <c r="N342" s="7"/>
      <c r="O342" s="5">
        <v>0</v>
      </c>
      <c r="P342" s="37">
        <v>0</v>
      </c>
      <c r="Q342" s="37">
        <v>0</v>
      </c>
      <c r="R342" s="37">
        <v>0</v>
      </c>
    </row>
    <row r="343" spans="1:18" x14ac:dyDescent="0.25">
      <c r="A343" s="5">
        <v>18</v>
      </c>
      <c r="B343" s="7" t="s">
        <v>1053</v>
      </c>
      <c r="C343" s="9">
        <v>5696888</v>
      </c>
      <c r="D343" s="9">
        <v>0</v>
      </c>
      <c r="E343" s="9">
        <v>499407</v>
      </c>
      <c r="F343" s="9">
        <v>0</v>
      </c>
      <c r="G343" s="20">
        <v>6196295</v>
      </c>
      <c r="H343" s="20">
        <v>0</v>
      </c>
      <c r="I343" s="14">
        <v>0</v>
      </c>
      <c r="J343" s="7" t="s">
        <v>16</v>
      </c>
      <c r="K343" s="7" t="s">
        <v>1054</v>
      </c>
      <c r="L343" s="7" t="s">
        <v>1055</v>
      </c>
      <c r="M343" s="5">
        <v>0</v>
      </c>
      <c r="N343" s="7"/>
      <c r="O343" s="5">
        <v>0</v>
      </c>
      <c r="P343" s="37">
        <v>0</v>
      </c>
      <c r="Q343" s="37">
        <v>0</v>
      </c>
      <c r="R343" s="37">
        <v>0</v>
      </c>
    </row>
    <row r="344" spans="1:18" x14ac:dyDescent="0.25">
      <c r="A344" s="5">
        <v>18</v>
      </c>
      <c r="B344" s="7" t="s">
        <v>1056</v>
      </c>
      <c r="C344" s="9">
        <v>0</v>
      </c>
      <c r="D344" s="9">
        <v>0</v>
      </c>
      <c r="E344" s="9">
        <v>12469060</v>
      </c>
      <c r="F344" s="9">
        <v>0</v>
      </c>
      <c r="G344" s="20">
        <v>12469060</v>
      </c>
      <c r="H344" s="20">
        <v>0</v>
      </c>
      <c r="I344" s="14">
        <v>0</v>
      </c>
      <c r="J344" s="7" t="s">
        <v>31</v>
      </c>
      <c r="K344" s="7" t="s">
        <v>1057</v>
      </c>
      <c r="L344" s="7" t="s">
        <v>1058</v>
      </c>
      <c r="M344" s="5">
        <v>0</v>
      </c>
      <c r="N344" s="7"/>
      <c r="O344" s="5">
        <v>0</v>
      </c>
      <c r="P344" s="37">
        <v>0</v>
      </c>
      <c r="Q344" s="37">
        <v>0</v>
      </c>
      <c r="R344" s="37">
        <v>0</v>
      </c>
    </row>
    <row r="345" spans="1:18" x14ac:dyDescent="0.25">
      <c r="A345" s="5">
        <v>18</v>
      </c>
      <c r="B345" s="7" t="s">
        <v>1059</v>
      </c>
      <c r="C345" s="9">
        <v>92652</v>
      </c>
      <c r="D345" s="9">
        <v>0</v>
      </c>
      <c r="E345" s="9">
        <v>305677079</v>
      </c>
      <c r="F345" s="9">
        <v>0</v>
      </c>
      <c r="G345" s="20">
        <v>305769731</v>
      </c>
      <c r="H345" s="20">
        <v>229917787</v>
      </c>
      <c r="I345" s="14">
        <v>0.75193115501677965</v>
      </c>
      <c r="J345" s="7" t="s">
        <v>16</v>
      </c>
      <c r="K345" s="7" t="s">
        <v>1060</v>
      </c>
      <c r="L345" s="7" t="s">
        <v>1061</v>
      </c>
      <c r="M345" s="5">
        <v>0</v>
      </c>
      <c r="N345" s="7" t="s">
        <v>170</v>
      </c>
      <c r="O345" s="28">
        <v>1</v>
      </c>
      <c r="P345" s="37">
        <v>-229917787</v>
      </c>
      <c r="Q345" s="37">
        <v>0</v>
      </c>
      <c r="R345" s="37">
        <v>0</v>
      </c>
    </row>
    <row r="346" spans="1:18" x14ac:dyDescent="0.25">
      <c r="A346" s="5">
        <v>18</v>
      </c>
      <c r="B346" s="7" t="s">
        <v>1062</v>
      </c>
      <c r="C346" s="9">
        <v>230387</v>
      </c>
      <c r="D346" s="9">
        <v>0</v>
      </c>
      <c r="E346" s="9">
        <v>587363</v>
      </c>
      <c r="F346" s="9">
        <v>0</v>
      </c>
      <c r="G346" s="20">
        <v>817750</v>
      </c>
      <c r="H346" s="20">
        <v>0</v>
      </c>
      <c r="I346" s="14">
        <v>0</v>
      </c>
      <c r="J346" s="7" t="s">
        <v>16</v>
      </c>
      <c r="K346" s="7" t="s">
        <v>1063</v>
      </c>
      <c r="L346" s="7" t="s">
        <v>1064</v>
      </c>
      <c r="M346" s="5">
        <v>0</v>
      </c>
      <c r="N346" s="7"/>
      <c r="O346" s="5">
        <v>0</v>
      </c>
      <c r="P346" s="37">
        <v>0</v>
      </c>
      <c r="Q346" s="37">
        <v>0</v>
      </c>
      <c r="R346" s="37">
        <v>0</v>
      </c>
    </row>
    <row r="347" spans="1:18" x14ac:dyDescent="0.25">
      <c r="A347" s="5">
        <v>18</v>
      </c>
      <c r="B347" s="7" t="s">
        <v>1068</v>
      </c>
      <c r="C347" s="9">
        <v>6271702</v>
      </c>
      <c r="D347" s="9">
        <v>0</v>
      </c>
      <c r="E347" s="9">
        <v>13984</v>
      </c>
      <c r="F347" s="9">
        <v>0</v>
      </c>
      <c r="G347" s="20">
        <v>6285686</v>
      </c>
      <c r="H347" s="20">
        <v>0</v>
      </c>
      <c r="I347" s="14">
        <v>0</v>
      </c>
      <c r="J347" s="7" t="s">
        <v>16</v>
      </c>
      <c r="K347" s="7" t="s">
        <v>1069</v>
      </c>
      <c r="L347" s="7" t="s">
        <v>1070</v>
      </c>
      <c r="M347" s="5">
        <v>0</v>
      </c>
      <c r="N347" s="7"/>
      <c r="O347" s="5">
        <v>0</v>
      </c>
      <c r="P347" s="37">
        <v>0</v>
      </c>
      <c r="Q347" s="37">
        <v>0</v>
      </c>
      <c r="R347" s="37">
        <v>0</v>
      </c>
    </row>
    <row r="348" spans="1:18" x14ac:dyDescent="0.25">
      <c r="A348" s="5">
        <v>18</v>
      </c>
      <c r="B348" s="7" t="s">
        <v>1071</v>
      </c>
      <c r="C348" s="9">
        <v>41040</v>
      </c>
      <c r="D348" s="9">
        <v>0</v>
      </c>
      <c r="E348" s="9">
        <v>0</v>
      </c>
      <c r="F348" s="9">
        <v>0</v>
      </c>
      <c r="G348" s="20">
        <v>41040</v>
      </c>
      <c r="H348" s="20">
        <v>0</v>
      </c>
      <c r="I348" s="14">
        <v>0</v>
      </c>
      <c r="J348" s="7" t="s">
        <v>16</v>
      </c>
      <c r="K348" s="7" t="s">
        <v>1072</v>
      </c>
      <c r="L348" s="7" t="s">
        <v>1073</v>
      </c>
      <c r="M348" s="5">
        <v>0</v>
      </c>
      <c r="N348" s="7"/>
      <c r="O348" s="5">
        <v>0</v>
      </c>
      <c r="P348" s="37">
        <v>0</v>
      </c>
      <c r="Q348" s="37">
        <v>0</v>
      </c>
      <c r="R348" s="37">
        <v>0</v>
      </c>
    </row>
    <row r="349" spans="1:18" x14ac:dyDescent="0.25">
      <c r="A349" s="5">
        <v>18</v>
      </c>
      <c r="B349" s="7" t="s">
        <v>1074</v>
      </c>
      <c r="C349" s="9">
        <v>-52599</v>
      </c>
      <c r="D349" s="9">
        <v>9394</v>
      </c>
      <c r="E349" s="9">
        <v>832</v>
      </c>
      <c r="F349" s="9">
        <v>113085</v>
      </c>
      <c r="G349" s="20">
        <v>70712</v>
      </c>
      <c r="H349" s="20">
        <v>0</v>
      </c>
      <c r="I349" s="14">
        <v>0</v>
      </c>
      <c r="J349" s="7" t="s">
        <v>16</v>
      </c>
      <c r="K349" s="7" t="s">
        <v>1075</v>
      </c>
      <c r="L349" s="7" t="s">
        <v>1076</v>
      </c>
      <c r="M349" s="5">
        <v>0</v>
      </c>
      <c r="N349" s="7"/>
      <c r="O349" s="5">
        <v>0</v>
      </c>
      <c r="P349" s="37">
        <v>0</v>
      </c>
      <c r="Q349" s="37">
        <v>0</v>
      </c>
      <c r="R349" s="37">
        <v>0</v>
      </c>
    </row>
    <row r="350" spans="1:18" x14ac:dyDescent="0.25">
      <c r="A350" s="5">
        <v>18</v>
      </c>
      <c r="B350" s="7" t="s">
        <v>1077</v>
      </c>
      <c r="C350" s="9">
        <v>277</v>
      </c>
      <c r="D350" s="9">
        <v>0</v>
      </c>
      <c r="E350" s="9">
        <v>11621</v>
      </c>
      <c r="F350" s="9">
        <v>0</v>
      </c>
      <c r="G350" s="20">
        <v>11898</v>
      </c>
      <c r="H350" s="20">
        <v>0</v>
      </c>
      <c r="I350" s="14">
        <v>0</v>
      </c>
      <c r="J350" s="7" t="s">
        <v>16</v>
      </c>
      <c r="K350" s="7" t="s">
        <v>1078</v>
      </c>
      <c r="L350" s="7" t="s">
        <v>1079</v>
      </c>
      <c r="M350" s="5">
        <v>0</v>
      </c>
      <c r="N350" s="7"/>
      <c r="O350" s="5">
        <v>0</v>
      </c>
      <c r="P350" s="37">
        <v>0</v>
      </c>
      <c r="Q350" s="37">
        <v>0</v>
      </c>
      <c r="R350" s="37">
        <v>0</v>
      </c>
    </row>
    <row r="351" spans="1:18" x14ac:dyDescent="0.25">
      <c r="A351" s="5">
        <v>18</v>
      </c>
      <c r="B351" s="7" t="s">
        <v>1080</v>
      </c>
      <c r="C351" s="9">
        <v>2363</v>
      </c>
      <c r="D351" s="9">
        <v>0</v>
      </c>
      <c r="E351" s="9">
        <v>528310</v>
      </c>
      <c r="F351" s="9">
        <v>0</v>
      </c>
      <c r="G351" s="20">
        <v>530673</v>
      </c>
      <c r="H351" s="20">
        <v>0</v>
      </c>
      <c r="I351" s="14">
        <v>0</v>
      </c>
      <c r="J351" s="7" t="s">
        <v>31</v>
      </c>
      <c r="K351" s="7" t="s">
        <v>1081</v>
      </c>
      <c r="L351" s="7" t="s">
        <v>1082</v>
      </c>
      <c r="M351" s="5">
        <v>0</v>
      </c>
      <c r="N351" s="7"/>
      <c r="O351" s="5">
        <v>0</v>
      </c>
      <c r="P351" s="37">
        <v>0</v>
      </c>
      <c r="Q351" s="37">
        <v>0</v>
      </c>
      <c r="R351" s="37">
        <v>0</v>
      </c>
    </row>
    <row r="352" spans="1:18" x14ac:dyDescent="0.25">
      <c r="A352" s="5">
        <v>18</v>
      </c>
      <c r="B352" s="7" t="s">
        <v>1083</v>
      </c>
      <c r="C352" s="9">
        <v>-290625</v>
      </c>
      <c r="D352" s="9">
        <v>0</v>
      </c>
      <c r="E352" s="9">
        <v>22763037</v>
      </c>
      <c r="F352" s="9">
        <v>51639</v>
      </c>
      <c r="G352" s="20">
        <v>22524051</v>
      </c>
      <c r="H352" s="20">
        <v>0</v>
      </c>
      <c r="I352" s="14">
        <v>0</v>
      </c>
      <c r="J352" s="7" t="s">
        <v>31</v>
      </c>
      <c r="K352" s="7" t="s">
        <v>1084</v>
      </c>
      <c r="L352" s="7" t="s">
        <v>1085</v>
      </c>
      <c r="M352" s="5">
        <v>0</v>
      </c>
      <c r="N352" s="7"/>
      <c r="O352" s="5">
        <v>0</v>
      </c>
      <c r="P352" s="37">
        <v>0</v>
      </c>
      <c r="Q352" s="37">
        <v>0</v>
      </c>
      <c r="R352" s="37">
        <v>0</v>
      </c>
    </row>
    <row r="353" spans="1:18" x14ac:dyDescent="0.25">
      <c r="A353" s="5">
        <v>18</v>
      </c>
      <c r="B353" s="7" t="s">
        <v>1086</v>
      </c>
      <c r="C353" s="9">
        <v>98457586</v>
      </c>
      <c r="D353" s="9">
        <v>0</v>
      </c>
      <c r="E353" s="9">
        <v>0</v>
      </c>
      <c r="F353" s="9">
        <v>0</v>
      </c>
      <c r="G353" s="20">
        <v>98457586</v>
      </c>
      <c r="H353" s="20">
        <v>0</v>
      </c>
      <c r="I353" s="14">
        <v>0</v>
      </c>
      <c r="J353" s="7" t="s">
        <v>16</v>
      </c>
      <c r="K353" s="7" t="s">
        <v>1087</v>
      </c>
      <c r="L353" s="7" t="s">
        <v>1088</v>
      </c>
      <c r="M353" s="5">
        <v>0</v>
      </c>
      <c r="N353" s="7"/>
      <c r="O353" s="5">
        <v>0</v>
      </c>
      <c r="P353" s="37">
        <v>0</v>
      </c>
      <c r="Q353" s="37">
        <v>0</v>
      </c>
      <c r="R353" s="37">
        <v>0</v>
      </c>
    </row>
    <row r="354" spans="1:18" x14ac:dyDescent="0.25">
      <c r="A354" s="5">
        <v>18</v>
      </c>
      <c r="B354" s="7" t="s">
        <v>1089</v>
      </c>
      <c r="C354" s="9">
        <v>261111437</v>
      </c>
      <c r="D354" s="9">
        <v>0</v>
      </c>
      <c r="E354" s="9">
        <v>0</v>
      </c>
      <c r="F354" s="9">
        <v>0</v>
      </c>
      <c r="G354" s="20">
        <v>261111437</v>
      </c>
      <c r="H354" s="20">
        <v>0</v>
      </c>
      <c r="I354" s="14">
        <v>0</v>
      </c>
      <c r="J354" s="7" t="s">
        <v>16</v>
      </c>
      <c r="K354" s="7" t="s">
        <v>1090</v>
      </c>
      <c r="L354" s="7" t="s">
        <v>1091</v>
      </c>
      <c r="M354" s="5">
        <v>0</v>
      </c>
      <c r="N354" s="7"/>
      <c r="O354" s="5">
        <v>0</v>
      </c>
      <c r="P354" s="37">
        <v>0</v>
      </c>
      <c r="Q354" s="37">
        <v>0</v>
      </c>
      <c r="R354" s="37">
        <v>0</v>
      </c>
    </row>
    <row r="355" spans="1:18" x14ac:dyDescent="0.25">
      <c r="A355" s="5">
        <v>18</v>
      </c>
      <c r="B355" s="7" t="s">
        <v>1092</v>
      </c>
      <c r="C355" s="9">
        <v>375435</v>
      </c>
      <c r="D355" s="9">
        <v>0</v>
      </c>
      <c r="E355" s="9">
        <v>0</v>
      </c>
      <c r="F355" s="9">
        <v>0</v>
      </c>
      <c r="G355" s="20">
        <v>375435</v>
      </c>
      <c r="H355" s="20">
        <v>0</v>
      </c>
      <c r="I355" s="14">
        <v>0</v>
      </c>
      <c r="J355" s="7" t="s">
        <v>16</v>
      </c>
      <c r="K355" s="7" t="s">
        <v>1093</v>
      </c>
      <c r="L355" s="7" t="s">
        <v>1094</v>
      </c>
      <c r="M355" s="5">
        <v>0</v>
      </c>
      <c r="N355" s="7"/>
      <c r="O355" s="5">
        <v>0</v>
      </c>
      <c r="P355" s="37">
        <v>0</v>
      </c>
      <c r="Q355" s="37">
        <v>0</v>
      </c>
      <c r="R355" s="37">
        <v>0</v>
      </c>
    </row>
    <row r="356" spans="1:18" x14ac:dyDescent="0.25">
      <c r="A356" s="5">
        <v>18</v>
      </c>
      <c r="B356" s="7" t="s">
        <v>1095</v>
      </c>
      <c r="C356" s="9">
        <v>154047</v>
      </c>
      <c r="D356" s="9">
        <v>0</v>
      </c>
      <c r="E356" s="9">
        <v>0</v>
      </c>
      <c r="F356" s="9">
        <v>0</v>
      </c>
      <c r="G356" s="20">
        <v>154047</v>
      </c>
      <c r="H356" s="20">
        <v>0</v>
      </c>
      <c r="I356" s="14">
        <v>0</v>
      </c>
      <c r="J356" s="7" t="s">
        <v>16</v>
      </c>
      <c r="K356" s="7" t="s">
        <v>1096</v>
      </c>
      <c r="L356" s="7" t="s">
        <v>1097</v>
      </c>
      <c r="M356" s="5">
        <v>0</v>
      </c>
      <c r="N356" s="7"/>
      <c r="O356" s="5">
        <v>0</v>
      </c>
      <c r="P356" s="37">
        <v>0</v>
      </c>
      <c r="Q356" s="37">
        <v>0</v>
      </c>
      <c r="R356" s="37">
        <v>0</v>
      </c>
    </row>
    <row r="357" spans="1:18" x14ac:dyDescent="0.25">
      <c r="A357" s="5">
        <v>18</v>
      </c>
      <c r="B357" s="7" t="s">
        <v>3102</v>
      </c>
      <c r="C357" s="9">
        <v>33270963</v>
      </c>
      <c r="D357" s="9">
        <v>0</v>
      </c>
      <c r="E357" s="9">
        <v>1200</v>
      </c>
      <c r="F357" s="9">
        <v>0</v>
      </c>
      <c r="G357" s="20">
        <v>33272163</v>
      </c>
      <c r="H357" s="20">
        <v>0</v>
      </c>
      <c r="I357" s="14">
        <v>0</v>
      </c>
      <c r="J357" s="7" t="s">
        <v>16</v>
      </c>
      <c r="K357" s="7" t="s">
        <v>3103</v>
      </c>
      <c r="L357" s="7" t="s">
        <v>3104</v>
      </c>
      <c r="M357" s="5">
        <v>0</v>
      </c>
      <c r="N357" s="7"/>
      <c r="O357" s="5">
        <v>0</v>
      </c>
      <c r="P357" s="37">
        <v>0</v>
      </c>
      <c r="Q357" s="37">
        <v>0</v>
      </c>
      <c r="R357" s="37">
        <v>0</v>
      </c>
    </row>
    <row r="358" spans="1:18" x14ac:dyDescent="0.25">
      <c r="A358" s="5">
        <v>18</v>
      </c>
      <c r="B358" s="7" t="s">
        <v>1098</v>
      </c>
      <c r="C358" s="9">
        <v>95375708</v>
      </c>
      <c r="D358" s="9">
        <v>0</v>
      </c>
      <c r="E358" s="9">
        <v>0</v>
      </c>
      <c r="F358" s="9">
        <v>0</v>
      </c>
      <c r="G358" s="20">
        <v>95375708</v>
      </c>
      <c r="H358" s="20">
        <v>0</v>
      </c>
      <c r="I358" s="14">
        <v>0</v>
      </c>
      <c r="J358" s="7" t="s">
        <v>31</v>
      </c>
      <c r="K358" s="7" t="s">
        <v>1099</v>
      </c>
      <c r="L358" s="7" t="s">
        <v>911</v>
      </c>
      <c r="M358" s="5">
        <v>0</v>
      </c>
      <c r="N358" s="7"/>
      <c r="O358" s="5">
        <v>0</v>
      </c>
      <c r="P358" s="37">
        <v>0</v>
      </c>
      <c r="Q358" s="37">
        <v>0</v>
      </c>
      <c r="R358" s="37">
        <v>0</v>
      </c>
    </row>
    <row r="359" spans="1:18" x14ac:dyDescent="0.25">
      <c r="A359" s="5">
        <v>18</v>
      </c>
      <c r="B359" s="7" t="s">
        <v>1100</v>
      </c>
      <c r="C359" s="9">
        <v>245064204</v>
      </c>
      <c r="D359" s="9">
        <v>0</v>
      </c>
      <c r="E359" s="9">
        <v>0</v>
      </c>
      <c r="F359" s="9">
        <v>0</v>
      </c>
      <c r="G359" s="20">
        <v>245064204</v>
      </c>
      <c r="H359" s="20">
        <v>0</v>
      </c>
      <c r="I359" s="14">
        <v>0</v>
      </c>
      <c r="J359" s="7" t="s">
        <v>31</v>
      </c>
      <c r="K359" s="7" t="s">
        <v>1101</v>
      </c>
      <c r="L359" s="7" t="s">
        <v>1102</v>
      </c>
      <c r="M359" s="5">
        <v>0</v>
      </c>
      <c r="N359" s="7"/>
      <c r="O359" s="5">
        <v>0</v>
      </c>
      <c r="P359" s="37">
        <v>0</v>
      </c>
      <c r="Q359" s="37">
        <v>0</v>
      </c>
      <c r="R359" s="37">
        <v>0</v>
      </c>
    </row>
    <row r="360" spans="1:18" x14ac:dyDescent="0.25">
      <c r="A360" s="5">
        <v>18</v>
      </c>
      <c r="B360" s="7" t="s">
        <v>1103</v>
      </c>
      <c r="C360" s="9">
        <v>0</v>
      </c>
      <c r="D360" s="9">
        <v>0</v>
      </c>
      <c r="E360" s="9">
        <v>44728913</v>
      </c>
      <c r="F360" s="9">
        <v>0</v>
      </c>
      <c r="G360" s="20">
        <v>44728913</v>
      </c>
      <c r="H360" s="20">
        <v>0</v>
      </c>
      <c r="I360" s="14">
        <v>0</v>
      </c>
      <c r="J360" s="7" t="s">
        <v>16</v>
      </c>
      <c r="K360" s="7" t="s">
        <v>1104</v>
      </c>
      <c r="L360" s="7" t="s">
        <v>1105</v>
      </c>
      <c r="M360" s="5">
        <v>0</v>
      </c>
      <c r="N360" s="7"/>
      <c r="O360" s="5">
        <v>0</v>
      </c>
      <c r="P360" s="37">
        <v>0</v>
      </c>
      <c r="Q360" s="37">
        <v>0</v>
      </c>
      <c r="R360" s="37">
        <v>0</v>
      </c>
    </row>
    <row r="361" spans="1:18" x14ac:dyDescent="0.25">
      <c r="A361" s="5">
        <v>18</v>
      </c>
      <c r="B361" s="7" t="s">
        <v>1106</v>
      </c>
      <c r="C361" s="9">
        <v>-160548</v>
      </c>
      <c r="D361" s="9">
        <v>0</v>
      </c>
      <c r="E361" s="9">
        <v>210277672</v>
      </c>
      <c r="F361" s="9">
        <v>0</v>
      </c>
      <c r="G361" s="20">
        <v>210117124</v>
      </c>
      <c r="H361" s="20">
        <v>0</v>
      </c>
      <c r="I361" s="14">
        <v>0</v>
      </c>
      <c r="J361" s="7" t="s">
        <v>16</v>
      </c>
      <c r="K361" s="7" t="s">
        <v>1107</v>
      </c>
      <c r="L361" s="7" t="s">
        <v>1108</v>
      </c>
      <c r="M361" s="5">
        <v>0</v>
      </c>
      <c r="N361" s="7"/>
      <c r="O361" s="5">
        <v>0</v>
      </c>
      <c r="P361" s="37">
        <v>0</v>
      </c>
      <c r="Q361" s="37">
        <v>0</v>
      </c>
      <c r="R361" s="37">
        <v>0</v>
      </c>
    </row>
    <row r="362" spans="1:18" x14ac:dyDescent="0.25">
      <c r="A362" s="5">
        <v>18</v>
      </c>
      <c r="B362" s="7" t="s">
        <v>1109</v>
      </c>
      <c r="C362" s="9">
        <v>-85499</v>
      </c>
      <c r="D362" s="9">
        <v>0</v>
      </c>
      <c r="E362" s="9">
        <v>3407683</v>
      </c>
      <c r="F362" s="9">
        <v>0</v>
      </c>
      <c r="G362" s="20">
        <v>3322184</v>
      </c>
      <c r="H362" s="20">
        <v>0</v>
      </c>
      <c r="I362" s="14">
        <v>0</v>
      </c>
      <c r="J362" s="7" t="s">
        <v>16</v>
      </c>
      <c r="K362" s="7" t="s">
        <v>1110</v>
      </c>
      <c r="L362" s="7" t="s">
        <v>1111</v>
      </c>
      <c r="M362" s="5">
        <v>0</v>
      </c>
      <c r="N362" s="7"/>
      <c r="O362" s="5">
        <v>0</v>
      </c>
      <c r="P362" s="37">
        <v>0</v>
      </c>
      <c r="Q362" s="37">
        <v>0</v>
      </c>
      <c r="R362" s="37">
        <v>0</v>
      </c>
    </row>
    <row r="363" spans="1:18" x14ac:dyDescent="0.25">
      <c r="A363" s="5">
        <v>18</v>
      </c>
      <c r="B363" s="7" t="s">
        <v>1112</v>
      </c>
      <c r="C363" s="9">
        <v>0</v>
      </c>
      <c r="D363" s="9">
        <v>0</v>
      </c>
      <c r="E363" s="9">
        <v>10865087</v>
      </c>
      <c r="F363" s="9">
        <v>1302981</v>
      </c>
      <c r="G363" s="20">
        <v>12168068</v>
      </c>
      <c r="H363" s="20">
        <v>0</v>
      </c>
      <c r="I363" s="14">
        <v>0</v>
      </c>
      <c r="J363" s="7" t="s">
        <v>31</v>
      </c>
      <c r="K363" s="7" t="s">
        <v>1113</v>
      </c>
      <c r="L363" s="7" t="s">
        <v>1114</v>
      </c>
      <c r="M363" s="5">
        <v>0</v>
      </c>
      <c r="N363" s="7"/>
      <c r="O363" s="5">
        <v>0</v>
      </c>
      <c r="P363" s="37">
        <v>0</v>
      </c>
      <c r="Q363" s="37">
        <v>0</v>
      </c>
      <c r="R363" s="37">
        <v>0</v>
      </c>
    </row>
    <row r="364" spans="1:18" x14ac:dyDescent="0.25">
      <c r="A364" s="5">
        <v>18</v>
      </c>
      <c r="B364" s="7" t="s">
        <v>1115</v>
      </c>
      <c r="C364" s="9">
        <v>0</v>
      </c>
      <c r="D364" s="9">
        <v>0</v>
      </c>
      <c r="E364" s="9">
        <v>38871</v>
      </c>
      <c r="F364" s="9">
        <v>0</v>
      </c>
      <c r="G364" s="20">
        <v>38871</v>
      </c>
      <c r="H364" s="20">
        <v>0</v>
      </c>
      <c r="I364" s="14">
        <v>0</v>
      </c>
      <c r="J364" s="7" t="s">
        <v>31</v>
      </c>
      <c r="K364" s="7" t="s">
        <v>1116</v>
      </c>
      <c r="L364" s="7" t="s">
        <v>1117</v>
      </c>
      <c r="M364" s="5">
        <v>0</v>
      </c>
      <c r="N364" s="7"/>
      <c r="O364" s="5">
        <v>0</v>
      </c>
      <c r="P364" s="37">
        <v>0</v>
      </c>
      <c r="Q364" s="37">
        <v>0</v>
      </c>
      <c r="R364" s="37">
        <v>0</v>
      </c>
    </row>
    <row r="365" spans="1:18" x14ac:dyDescent="0.25">
      <c r="A365" s="5">
        <v>18</v>
      </c>
      <c r="B365" s="7" t="s">
        <v>1118</v>
      </c>
      <c r="C365" s="9">
        <v>4018444</v>
      </c>
      <c r="D365" s="9">
        <v>0</v>
      </c>
      <c r="E365" s="9">
        <v>2537643</v>
      </c>
      <c r="F365" s="9">
        <v>0</v>
      </c>
      <c r="G365" s="20">
        <v>6556087</v>
      </c>
      <c r="H365" s="20">
        <v>0</v>
      </c>
      <c r="I365" s="14">
        <v>0</v>
      </c>
      <c r="J365" s="7" t="s">
        <v>16</v>
      </c>
      <c r="K365" s="7" t="s">
        <v>1119</v>
      </c>
      <c r="L365" s="7" t="s">
        <v>1120</v>
      </c>
      <c r="M365" s="5">
        <v>0</v>
      </c>
      <c r="N365" s="7"/>
      <c r="O365" s="5">
        <v>0</v>
      </c>
      <c r="P365" s="37">
        <v>0</v>
      </c>
      <c r="Q365" s="37">
        <v>0</v>
      </c>
      <c r="R365" s="37">
        <v>0</v>
      </c>
    </row>
    <row r="366" spans="1:18" x14ac:dyDescent="0.25">
      <c r="A366" s="5">
        <v>18</v>
      </c>
      <c r="B366" s="7" t="s">
        <v>1121</v>
      </c>
      <c r="C366" s="9">
        <v>3085</v>
      </c>
      <c r="D366" s="9">
        <v>0</v>
      </c>
      <c r="E366" s="9">
        <v>4711474</v>
      </c>
      <c r="F366" s="9">
        <v>0</v>
      </c>
      <c r="G366" s="20">
        <v>4714559</v>
      </c>
      <c r="H366" s="20">
        <v>0</v>
      </c>
      <c r="I366" s="14">
        <v>0</v>
      </c>
      <c r="J366" s="7" t="s">
        <v>31</v>
      </c>
      <c r="K366" s="7" t="s">
        <v>1122</v>
      </c>
      <c r="L366" s="7" t="s">
        <v>1123</v>
      </c>
      <c r="M366" s="5">
        <v>0</v>
      </c>
      <c r="N366" s="7"/>
      <c r="O366" s="5">
        <v>0</v>
      </c>
      <c r="P366" s="37">
        <v>0</v>
      </c>
      <c r="Q366" s="37">
        <v>0</v>
      </c>
      <c r="R366" s="37">
        <v>0</v>
      </c>
    </row>
    <row r="367" spans="1:18" x14ac:dyDescent="0.25">
      <c r="A367" s="5">
        <v>18</v>
      </c>
      <c r="B367" s="7" t="s">
        <v>3105</v>
      </c>
      <c r="C367" s="9">
        <v>0</v>
      </c>
      <c r="D367" s="9">
        <v>0</v>
      </c>
      <c r="E367" s="9">
        <v>191867415</v>
      </c>
      <c r="F367" s="9">
        <v>0</v>
      </c>
      <c r="G367" s="20">
        <v>191867415</v>
      </c>
      <c r="H367" s="20">
        <v>0</v>
      </c>
      <c r="I367" s="14">
        <v>0</v>
      </c>
      <c r="J367" s="7" t="s">
        <v>31</v>
      </c>
      <c r="K367" s="7" t="s">
        <v>3106</v>
      </c>
      <c r="L367" s="7" t="s">
        <v>3107</v>
      </c>
      <c r="M367" s="5">
        <v>0</v>
      </c>
      <c r="N367" s="7"/>
      <c r="O367" s="5">
        <v>0</v>
      </c>
      <c r="P367" s="37">
        <v>0</v>
      </c>
      <c r="Q367" s="37">
        <v>0</v>
      </c>
      <c r="R367" s="37">
        <v>0</v>
      </c>
    </row>
    <row r="368" spans="1:18" x14ac:dyDescent="0.25">
      <c r="A368" s="5">
        <v>18</v>
      </c>
      <c r="B368" s="7" t="s">
        <v>1124</v>
      </c>
      <c r="C368" s="9">
        <v>0</v>
      </c>
      <c r="D368" s="9">
        <v>0</v>
      </c>
      <c r="E368" s="9">
        <v>10027243</v>
      </c>
      <c r="F368" s="9">
        <v>0</v>
      </c>
      <c r="G368" s="20">
        <v>10027243</v>
      </c>
      <c r="H368" s="20">
        <v>0</v>
      </c>
      <c r="I368" s="14">
        <v>0</v>
      </c>
      <c r="J368" s="7" t="s">
        <v>31</v>
      </c>
      <c r="K368" s="7" t="s">
        <v>1125</v>
      </c>
      <c r="L368" s="7" t="s">
        <v>1126</v>
      </c>
      <c r="M368" s="5">
        <v>0</v>
      </c>
      <c r="N368" s="7"/>
      <c r="O368" s="5">
        <v>0</v>
      </c>
      <c r="P368" s="37">
        <v>0</v>
      </c>
      <c r="Q368" s="37">
        <v>0</v>
      </c>
      <c r="R368" s="37">
        <v>0</v>
      </c>
    </row>
    <row r="369" spans="1:18" x14ac:dyDescent="0.25">
      <c r="A369" s="5">
        <v>18</v>
      </c>
      <c r="B369" s="7" t="s">
        <v>1128</v>
      </c>
      <c r="C369" s="9">
        <v>3075144</v>
      </c>
      <c r="D369" s="9">
        <v>0</v>
      </c>
      <c r="E369" s="9">
        <v>28935230</v>
      </c>
      <c r="F369" s="9">
        <v>78173</v>
      </c>
      <c r="G369" s="20">
        <v>32088547</v>
      </c>
      <c r="H369" s="20">
        <v>0</v>
      </c>
      <c r="I369" s="14">
        <v>0</v>
      </c>
      <c r="J369" s="7" t="s">
        <v>16</v>
      </c>
      <c r="K369" s="7" t="s">
        <v>1129</v>
      </c>
      <c r="L369" s="7" t="s">
        <v>1130</v>
      </c>
      <c r="M369" s="5">
        <v>0</v>
      </c>
      <c r="N369" s="7"/>
      <c r="O369" s="5">
        <v>0</v>
      </c>
      <c r="P369" s="37">
        <v>0</v>
      </c>
      <c r="Q369" s="37">
        <v>0</v>
      </c>
      <c r="R369" s="37">
        <v>0</v>
      </c>
    </row>
    <row r="370" spans="1:18" x14ac:dyDescent="0.25">
      <c r="A370" s="5">
        <v>18</v>
      </c>
      <c r="B370" s="7" t="s">
        <v>1131</v>
      </c>
      <c r="C370" s="9">
        <v>22259</v>
      </c>
      <c r="D370" s="9">
        <v>0</v>
      </c>
      <c r="E370" s="9">
        <v>898744</v>
      </c>
      <c r="F370" s="9">
        <v>0</v>
      </c>
      <c r="G370" s="20">
        <v>921003</v>
      </c>
      <c r="H370" s="20">
        <v>0</v>
      </c>
      <c r="I370" s="14">
        <v>0</v>
      </c>
      <c r="J370" s="7" t="s">
        <v>31</v>
      </c>
      <c r="K370" s="7" t="s">
        <v>1132</v>
      </c>
      <c r="L370" s="7" t="s">
        <v>1133</v>
      </c>
      <c r="M370" s="5">
        <v>0</v>
      </c>
      <c r="N370" s="7"/>
      <c r="O370" s="5">
        <v>0</v>
      </c>
      <c r="P370" s="37">
        <v>0</v>
      </c>
      <c r="Q370" s="37">
        <v>0</v>
      </c>
      <c r="R370" s="37">
        <v>0</v>
      </c>
    </row>
    <row r="371" spans="1:18" x14ac:dyDescent="0.25">
      <c r="A371" s="5">
        <v>18</v>
      </c>
      <c r="B371" s="7" t="s">
        <v>1134</v>
      </c>
      <c r="C371" s="9">
        <v>35897</v>
      </c>
      <c r="D371" s="9">
        <v>0</v>
      </c>
      <c r="E371" s="9">
        <v>218356896</v>
      </c>
      <c r="F371" s="9">
        <v>0</v>
      </c>
      <c r="G371" s="20">
        <v>218392793</v>
      </c>
      <c r="H371" s="20">
        <v>0</v>
      </c>
      <c r="I371" s="14">
        <v>0</v>
      </c>
      <c r="J371" s="7" t="s">
        <v>16</v>
      </c>
      <c r="K371" s="7" t="s">
        <v>1135</v>
      </c>
      <c r="L371" s="7" t="s">
        <v>1136</v>
      </c>
      <c r="M371" s="5">
        <v>0</v>
      </c>
      <c r="N371" s="7"/>
      <c r="O371" s="5">
        <v>0</v>
      </c>
      <c r="P371" s="37">
        <v>0</v>
      </c>
      <c r="Q371" s="37">
        <v>0</v>
      </c>
      <c r="R371" s="37">
        <v>0</v>
      </c>
    </row>
    <row r="372" spans="1:18" x14ac:dyDescent="0.25">
      <c r="A372" s="5">
        <v>18</v>
      </c>
      <c r="B372" s="7" t="s">
        <v>1137</v>
      </c>
      <c r="C372" s="9">
        <v>0</v>
      </c>
      <c r="D372" s="9">
        <v>0</v>
      </c>
      <c r="E372" s="9">
        <v>1346106</v>
      </c>
      <c r="F372" s="9">
        <v>0</v>
      </c>
      <c r="G372" s="20">
        <v>1346106</v>
      </c>
      <c r="H372" s="20">
        <v>0</v>
      </c>
      <c r="I372" s="14">
        <v>0</v>
      </c>
      <c r="J372" s="7" t="s">
        <v>31</v>
      </c>
      <c r="K372" s="7" t="s">
        <v>1138</v>
      </c>
      <c r="L372" s="7" t="s">
        <v>1139</v>
      </c>
      <c r="M372" s="5">
        <v>0</v>
      </c>
      <c r="N372" s="7"/>
      <c r="O372" s="5">
        <v>0</v>
      </c>
      <c r="P372" s="37">
        <v>0</v>
      </c>
      <c r="Q372" s="37">
        <v>0</v>
      </c>
      <c r="R372" s="37">
        <v>0</v>
      </c>
    </row>
    <row r="373" spans="1:18" x14ac:dyDescent="0.25">
      <c r="A373" s="5">
        <v>18</v>
      </c>
      <c r="B373" s="7" t="s">
        <v>1146</v>
      </c>
      <c r="C373" s="9">
        <v>-31683747</v>
      </c>
      <c r="D373" s="9">
        <v>0</v>
      </c>
      <c r="E373" s="9">
        <v>32311476</v>
      </c>
      <c r="F373" s="9">
        <v>0</v>
      </c>
      <c r="G373" s="20">
        <v>627729</v>
      </c>
      <c r="H373" s="20">
        <v>0</v>
      </c>
      <c r="I373" s="14">
        <v>0</v>
      </c>
      <c r="J373" s="7" t="s">
        <v>16</v>
      </c>
      <c r="K373" s="7" t="s">
        <v>1147</v>
      </c>
      <c r="L373" s="7" t="s">
        <v>1148</v>
      </c>
      <c r="M373" s="5">
        <v>0</v>
      </c>
      <c r="N373" s="7"/>
      <c r="O373" s="5">
        <v>0</v>
      </c>
      <c r="P373" s="37">
        <v>0</v>
      </c>
      <c r="Q373" s="37">
        <v>0</v>
      </c>
      <c r="R373" s="37">
        <v>0</v>
      </c>
    </row>
    <row r="374" spans="1:18" x14ac:dyDescent="0.25">
      <c r="A374" s="5">
        <v>18</v>
      </c>
      <c r="B374" s="7" t="s">
        <v>1149</v>
      </c>
      <c r="C374" s="9">
        <v>-197270860</v>
      </c>
      <c r="D374" s="9">
        <v>0</v>
      </c>
      <c r="E374" s="9">
        <v>194429778</v>
      </c>
      <c r="F374" s="9">
        <v>0</v>
      </c>
      <c r="G374" s="20">
        <v>-2841082</v>
      </c>
      <c r="H374" s="20">
        <v>0</v>
      </c>
      <c r="I374" s="14">
        <v>0</v>
      </c>
      <c r="J374" s="7" t="s">
        <v>16</v>
      </c>
      <c r="K374" s="7" t="s">
        <v>1150</v>
      </c>
      <c r="L374" s="7" t="s">
        <v>1151</v>
      </c>
      <c r="M374" s="5">
        <v>0</v>
      </c>
      <c r="N374" s="7"/>
      <c r="O374" s="5">
        <v>0</v>
      </c>
      <c r="P374" s="37">
        <v>0</v>
      </c>
      <c r="Q374" s="37">
        <v>0</v>
      </c>
      <c r="R374" s="37">
        <v>0</v>
      </c>
    </row>
    <row r="375" spans="1:18" x14ac:dyDescent="0.25">
      <c r="A375" s="5">
        <v>18</v>
      </c>
      <c r="B375" s="7" t="s">
        <v>1158</v>
      </c>
      <c r="C375" s="9">
        <v>0</v>
      </c>
      <c r="D375" s="9">
        <v>0</v>
      </c>
      <c r="E375" s="9">
        <v>670887</v>
      </c>
      <c r="F375" s="9">
        <v>0</v>
      </c>
      <c r="G375" s="20">
        <v>670887</v>
      </c>
      <c r="H375" s="20">
        <v>0</v>
      </c>
      <c r="I375" s="14">
        <v>0</v>
      </c>
      <c r="J375" s="7" t="s">
        <v>16</v>
      </c>
      <c r="K375" s="7" t="s">
        <v>1159</v>
      </c>
      <c r="L375" s="7" t="s">
        <v>1160</v>
      </c>
      <c r="M375" s="5">
        <v>0</v>
      </c>
      <c r="N375" s="7"/>
      <c r="O375" s="5">
        <v>0</v>
      </c>
      <c r="P375" s="37">
        <v>0</v>
      </c>
      <c r="Q375" s="37">
        <v>0</v>
      </c>
      <c r="R375" s="37">
        <v>0</v>
      </c>
    </row>
    <row r="376" spans="1:18" x14ac:dyDescent="0.25">
      <c r="A376" s="5">
        <v>18</v>
      </c>
      <c r="B376" s="7" t="s">
        <v>1164</v>
      </c>
      <c r="C376" s="9">
        <v>271878</v>
      </c>
      <c r="D376" s="9">
        <v>0</v>
      </c>
      <c r="E376" s="9">
        <v>0</v>
      </c>
      <c r="F376" s="9">
        <v>0</v>
      </c>
      <c r="G376" s="20">
        <v>271878</v>
      </c>
      <c r="H376" s="20">
        <v>0</v>
      </c>
      <c r="I376" s="14">
        <v>0</v>
      </c>
      <c r="J376" s="7" t="s">
        <v>16</v>
      </c>
      <c r="K376" s="7" t="s">
        <v>1165</v>
      </c>
      <c r="L376" s="7" t="s">
        <v>1166</v>
      </c>
      <c r="M376" s="5">
        <v>0</v>
      </c>
      <c r="N376" s="7"/>
      <c r="O376" s="5">
        <v>0</v>
      </c>
      <c r="P376" s="37">
        <v>0</v>
      </c>
      <c r="Q376" s="37">
        <v>0</v>
      </c>
      <c r="R376" s="37">
        <v>0</v>
      </c>
    </row>
    <row r="377" spans="1:18" x14ac:dyDescent="0.25">
      <c r="A377" s="5">
        <v>18</v>
      </c>
      <c r="B377" s="7" t="s">
        <v>1167</v>
      </c>
      <c r="C377" s="9">
        <v>40241285</v>
      </c>
      <c r="D377" s="9">
        <v>0</v>
      </c>
      <c r="E377" s="9">
        <v>-1020655</v>
      </c>
      <c r="F377" s="9">
        <v>0</v>
      </c>
      <c r="G377" s="20">
        <v>39220630</v>
      </c>
      <c r="H377" s="20">
        <v>0</v>
      </c>
      <c r="I377" s="14">
        <v>0</v>
      </c>
      <c r="J377" s="7" t="s">
        <v>16</v>
      </c>
      <c r="K377" s="7" t="s">
        <v>1168</v>
      </c>
      <c r="L377" s="7" t="s">
        <v>1169</v>
      </c>
      <c r="M377" s="5">
        <v>0</v>
      </c>
      <c r="N377" s="7"/>
      <c r="O377" s="5">
        <v>0</v>
      </c>
      <c r="P377" s="37">
        <v>0</v>
      </c>
      <c r="Q377" s="37">
        <v>0</v>
      </c>
      <c r="R377" s="37">
        <v>0</v>
      </c>
    </row>
    <row r="378" spans="1:18" x14ac:dyDescent="0.25">
      <c r="A378" s="5">
        <v>18</v>
      </c>
      <c r="B378" s="7" t="s">
        <v>1170</v>
      </c>
      <c r="C378" s="9">
        <v>22123563</v>
      </c>
      <c r="D378" s="9">
        <v>0</v>
      </c>
      <c r="E378" s="9">
        <v>0</v>
      </c>
      <c r="F378" s="9">
        <v>0</v>
      </c>
      <c r="G378" s="20">
        <v>22123563</v>
      </c>
      <c r="H378" s="20">
        <v>0</v>
      </c>
      <c r="I378" s="14">
        <v>0</v>
      </c>
      <c r="J378" s="7" t="s">
        <v>16</v>
      </c>
      <c r="K378" s="7" t="s">
        <v>1171</v>
      </c>
      <c r="L378" s="7" t="s">
        <v>1172</v>
      </c>
      <c r="M378" s="5">
        <v>0</v>
      </c>
      <c r="N378" s="7"/>
      <c r="O378" s="5">
        <v>0</v>
      </c>
      <c r="P378" s="37">
        <v>0</v>
      </c>
      <c r="Q378" s="37">
        <v>0</v>
      </c>
      <c r="R378" s="37">
        <v>0</v>
      </c>
    </row>
    <row r="379" spans="1:18" x14ac:dyDescent="0.25">
      <c r="A379" s="5">
        <v>18</v>
      </c>
      <c r="B379" s="7" t="s">
        <v>1173</v>
      </c>
      <c r="C379" s="9">
        <v>3123091</v>
      </c>
      <c r="D379" s="9">
        <v>0</v>
      </c>
      <c r="E379" s="9">
        <v>0</v>
      </c>
      <c r="F379" s="9">
        <v>0</v>
      </c>
      <c r="G379" s="20">
        <v>3123091</v>
      </c>
      <c r="H379" s="20">
        <v>0</v>
      </c>
      <c r="I379" s="14">
        <v>0</v>
      </c>
      <c r="J379" s="7" t="s">
        <v>16</v>
      </c>
      <c r="K379" s="7" t="s">
        <v>1174</v>
      </c>
      <c r="L379" s="7" t="s">
        <v>1175</v>
      </c>
      <c r="M379" s="5">
        <v>0</v>
      </c>
      <c r="N379" s="7"/>
      <c r="O379" s="5">
        <v>0</v>
      </c>
      <c r="P379" s="37">
        <v>0</v>
      </c>
      <c r="Q379" s="37">
        <v>0</v>
      </c>
      <c r="R379" s="37">
        <v>0</v>
      </c>
    </row>
    <row r="380" spans="1:18" x14ac:dyDescent="0.25">
      <c r="A380" s="5">
        <v>18</v>
      </c>
      <c r="B380" s="7" t="s">
        <v>1179</v>
      </c>
      <c r="C380" s="9">
        <v>695227573</v>
      </c>
      <c r="D380" s="9">
        <v>0</v>
      </c>
      <c r="E380" s="9">
        <v>0</v>
      </c>
      <c r="F380" s="9">
        <v>0</v>
      </c>
      <c r="G380" s="20">
        <v>695227573</v>
      </c>
      <c r="H380" s="20">
        <v>0</v>
      </c>
      <c r="I380" s="14">
        <v>0</v>
      </c>
      <c r="J380" s="7" t="s">
        <v>31</v>
      </c>
      <c r="K380" s="7" t="s">
        <v>1180</v>
      </c>
      <c r="L380" s="7" t="s">
        <v>1181</v>
      </c>
      <c r="M380" s="5">
        <v>0</v>
      </c>
      <c r="N380" s="7"/>
      <c r="O380" s="5">
        <v>0</v>
      </c>
      <c r="P380" s="37">
        <v>0</v>
      </c>
      <c r="Q380" s="37">
        <v>0</v>
      </c>
      <c r="R380" s="37">
        <v>0</v>
      </c>
    </row>
    <row r="381" spans="1:18" x14ac:dyDescent="0.25">
      <c r="A381" s="5">
        <v>18</v>
      </c>
      <c r="B381" s="7" t="s">
        <v>1185</v>
      </c>
      <c r="C381" s="9">
        <v>17550</v>
      </c>
      <c r="D381" s="9">
        <v>0</v>
      </c>
      <c r="E381" s="9">
        <v>0</v>
      </c>
      <c r="F381" s="9">
        <v>0</v>
      </c>
      <c r="G381" s="20">
        <v>17550</v>
      </c>
      <c r="H381" s="20">
        <v>0</v>
      </c>
      <c r="I381" s="14">
        <v>0</v>
      </c>
      <c r="J381" s="7" t="s">
        <v>16</v>
      </c>
      <c r="K381" s="7" t="s">
        <v>1186</v>
      </c>
      <c r="L381" s="7" t="s">
        <v>1187</v>
      </c>
      <c r="M381" s="5">
        <v>0</v>
      </c>
      <c r="N381" s="7"/>
      <c r="O381" s="5">
        <v>0</v>
      </c>
      <c r="P381" s="37">
        <v>0</v>
      </c>
      <c r="Q381" s="37">
        <v>0</v>
      </c>
      <c r="R381" s="37">
        <v>0</v>
      </c>
    </row>
    <row r="382" spans="1:18" x14ac:dyDescent="0.25">
      <c r="A382" s="5">
        <v>18</v>
      </c>
      <c r="B382" s="7" t="s">
        <v>1194</v>
      </c>
      <c r="C382" s="9">
        <v>7031193</v>
      </c>
      <c r="D382" s="9">
        <v>0</v>
      </c>
      <c r="E382" s="9">
        <v>0</v>
      </c>
      <c r="F382" s="9">
        <v>0</v>
      </c>
      <c r="G382" s="20">
        <v>7031193</v>
      </c>
      <c r="H382" s="20">
        <v>0</v>
      </c>
      <c r="I382" s="14">
        <v>0</v>
      </c>
      <c r="J382" s="7" t="s">
        <v>16</v>
      </c>
      <c r="K382" s="7" t="s">
        <v>1195</v>
      </c>
      <c r="L382" s="7" t="s">
        <v>1196</v>
      </c>
      <c r="M382" s="5">
        <v>0</v>
      </c>
      <c r="N382" s="7"/>
      <c r="O382" s="5">
        <v>0</v>
      </c>
      <c r="P382" s="37">
        <v>0</v>
      </c>
      <c r="Q382" s="37">
        <v>0</v>
      </c>
      <c r="R382" s="37">
        <v>0</v>
      </c>
    </row>
    <row r="383" spans="1:18" x14ac:dyDescent="0.25">
      <c r="A383" s="5">
        <v>18</v>
      </c>
      <c r="B383" s="7" t="s">
        <v>3108</v>
      </c>
      <c r="C383" s="9">
        <v>435009313</v>
      </c>
      <c r="D383" s="9">
        <v>0</v>
      </c>
      <c r="E383" s="9">
        <v>0</v>
      </c>
      <c r="F383" s="9">
        <v>0</v>
      </c>
      <c r="G383" s="20">
        <v>435009313</v>
      </c>
      <c r="H383" s="20">
        <v>324787145</v>
      </c>
      <c r="I383" s="14">
        <v>0.74662113038485689</v>
      </c>
      <c r="J383" s="7" t="s">
        <v>16</v>
      </c>
      <c r="K383" s="7" t="s">
        <v>117</v>
      </c>
      <c r="L383" s="7" t="s">
        <v>64</v>
      </c>
      <c r="M383" s="5">
        <v>1</v>
      </c>
      <c r="N383" s="7" t="s">
        <v>170</v>
      </c>
      <c r="O383" s="28">
        <v>1</v>
      </c>
      <c r="P383" s="37">
        <v>-324787145</v>
      </c>
      <c r="Q383" s="37">
        <v>0</v>
      </c>
      <c r="R383" s="37">
        <v>0</v>
      </c>
    </row>
    <row r="384" spans="1:18" x14ac:dyDescent="0.25">
      <c r="A384" s="5">
        <v>18</v>
      </c>
      <c r="B384" s="7" t="s">
        <v>1207</v>
      </c>
      <c r="C384" s="9">
        <v>165851</v>
      </c>
      <c r="D384" s="9">
        <v>0</v>
      </c>
      <c r="E384" s="9">
        <v>9490482</v>
      </c>
      <c r="F384" s="9">
        <v>0</v>
      </c>
      <c r="G384" s="20">
        <v>9656333</v>
      </c>
      <c r="H384" s="20">
        <v>0</v>
      </c>
      <c r="I384" s="14">
        <v>0</v>
      </c>
      <c r="J384" s="7" t="s">
        <v>16</v>
      </c>
      <c r="K384" s="7" t="s">
        <v>118</v>
      </c>
      <c r="L384" s="7" t="s">
        <v>119</v>
      </c>
      <c r="M384" s="5">
        <v>0</v>
      </c>
      <c r="N384" s="7"/>
      <c r="O384" s="5">
        <v>0</v>
      </c>
      <c r="P384" s="37">
        <v>0</v>
      </c>
      <c r="Q384" s="37">
        <v>0</v>
      </c>
      <c r="R384" s="37">
        <v>0</v>
      </c>
    </row>
    <row r="385" spans="1:18" x14ac:dyDescent="0.25">
      <c r="A385" s="5">
        <v>18</v>
      </c>
      <c r="B385" s="7" t="s">
        <v>3109</v>
      </c>
      <c r="C385" s="9">
        <v>0</v>
      </c>
      <c r="D385" s="9">
        <v>0</v>
      </c>
      <c r="E385" s="9">
        <v>0</v>
      </c>
      <c r="F385" s="9">
        <v>0</v>
      </c>
      <c r="G385" s="20">
        <v>0</v>
      </c>
      <c r="H385" s="20">
        <v>0</v>
      </c>
      <c r="I385" s="14">
        <v>0</v>
      </c>
      <c r="J385" s="7" t="s">
        <v>16</v>
      </c>
      <c r="K385" s="7" t="s">
        <v>3110</v>
      </c>
      <c r="L385" s="7" t="s">
        <v>3111</v>
      </c>
      <c r="M385" s="5">
        <v>0</v>
      </c>
      <c r="N385" s="7"/>
      <c r="O385" s="5">
        <v>0</v>
      </c>
      <c r="P385" s="37">
        <v>0</v>
      </c>
      <c r="Q385" s="37">
        <v>0</v>
      </c>
      <c r="R385" s="37">
        <v>0</v>
      </c>
    </row>
    <row r="386" spans="1:18" x14ac:dyDescent="0.25">
      <c r="A386" s="5">
        <v>18</v>
      </c>
      <c r="B386" s="7" t="s">
        <v>223</v>
      </c>
      <c r="C386" s="9">
        <v>92275</v>
      </c>
      <c r="D386" s="9">
        <v>0</v>
      </c>
      <c r="E386" s="9">
        <v>0</v>
      </c>
      <c r="F386" s="9">
        <v>0</v>
      </c>
      <c r="G386" s="20">
        <v>92275</v>
      </c>
      <c r="H386" s="20">
        <v>0</v>
      </c>
      <c r="I386" s="14">
        <v>0</v>
      </c>
      <c r="J386" s="7" t="s">
        <v>16</v>
      </c>
      <c r="K386" s="7" t="s">
        <v>121</v>
      </c>
      <c r="L386" s="7" t="s">
        <v>224</v>
      </c>
      <c r="M386" s="5">
        <v>0</v>
      </c>
      <c r="N386" s="7" t="s">
        <v>169</v>
      </c>
      <c r="O386" s="5">
        <v>0</v>
      </c>
      <c r="P386" s="37">
        <v>0</v>
      </c>
      <c r="Q386" s="37">
        <v>0</v>
      </c>
      <c r="R386" s="37">
        <v>0</v>
      </c>
    </row>
    <row r="387" spans="1:18" x14ac:dyDescent="0.25">
      <c r="A387" s="5">
        <v>18</v>
      </c>
      <c r="B387" s="7" t="s">
        <v>1208</v>
      </c>
      <c r="C387" s="9">
        <v>6319308</v>
      </c>
      <c r="D387" s="9">
        <v>0</v>
      </c>
      <c r="E387" s="9">
        <v>0</v>
      </c>
      <c r="F387" s="9">
        <v>0</v>
      </c>
      <c r="G387" s="20">
        <v>6319308</v>
      </c>
      <c r="H387" s="20">
        <v>0</v>
      </c>
      <c r="I387" s="14">
        <v>0</v>
      </c>
      <c r="J387" s="7" t="s">
        <v>16</v>
      </c>
      <c r="K387" s="7" t="s">
        <v>1209</v>
      </c>
      <c r="L387" s="7" t="s">
        <v>123</v>
      </c>
      <c r="M387" s="5">
        <v>0</v>
      </c>
      <c r="N387" s="7"/>
      <c r="O387" s="5">
        <v>0</v>
      </c>
      <c r="P387" s="37">
        <v>0</v>
      </c>
      <c r="Q387" s="37">
        <v>0</v>
      </c>
      <c r="R387" s="37">
        <v>0</v>
      </c>
    </row>
    <row r="388" spans="1:18" x14ac:dyDescent="0.25">
      <c r="A388" s="5">
        <v>18</v>
      </c>
      <c r="B388" s="7" t="s">
        <v>214</v>
      </c>
      <c r="C388" s="9">
        <v>4903458</v>
      </c>
      <c r="D388" s="9">
        <v>0</v>
      </c>
      <c r="E388" s="9">
        <v>0</v>
      </c>
      <c r="F388" s="9">
        <v>0</v>
      </c>
      <c r="G388" s="20">
        <v>4903458</v>
      </c>
      <c r="H388" s="20">
        <v>0</v>
      </c>
      <c r="I388" s="14">
        <v>0</v>
      </c>
      <c r="J388" s="7" t="s">
        <v>16</v>
      </c>
      <c r="K388" s="7" t="s">
        <v>215</v>
      </c>
      <c r="L388" s="7" t="s">
        <v>134</v>
      </c>
      <c r="M388" s="5">
        <v>0</v>
      </c>
      <c r="N388" s="7" t="s">
        <v>247</v>
      </c>
      <c r="O388" s="5">
        <v>0</v>
      </c>
      <c r="P388" s="37">
        <v>0</v>
      </c>
      <c r="Q388" s="37">
        <v>0</v>
      </c>
      <c r="R388" s="37">
        <v>0</v>
      </c>
    </row>
    <row r="389" spans="1:18" x14ac:dyDescent="0.25">
      <c r="A389" s="5">
        <v>18</v>
      </c>
      <c r="B389" s="7" t="s">
        <v>1216</v>
      </c>
      <c r="C389" s="9">
        <v>2528410</v>
      </c>
      <c r="D389" s="9">
        <v>0</v>
      </c>
      <c r="E389" s="9">
        <v>0</v>
      </c>
      <c r="F389" s="9">
        <v>0</v>
      </c>
      <c r="G389" s="20">
        <v>2528410</v>
      </c>
      <c r="H389" s="20">
        <v>0</v>
      </c>
      <c r="I389" s="14">
        <v>0</v>
      </c>
      <c r="J389" s="7" t="s">
        <v>16</v>
      </c>
      <c r="K389" s="7" t="s">
        <v>1217</v>
      </c>
      <c r="L389" s="7" t="s">
        <v>129</v>
      </c>
      <c r="M389" s="5">
        <v>0</v>
      </c>
      <c r="N389" s="7"/>
      <c r="O389" s="5">
        <v>0</v>
      </c>
      <c r="P389" s="37">
        <v>0</v>
      </c>
      <c r="Q389" s="37">
        <v>0</v>
      </c>
      <c r="R389" s="37">
        <v>0</v>
      </c>
    </row>
    <row r="390" spans="1:18" x14ac:dyDescent="0.25">
      <c r="A390" s="5">
        <v>18</v>
      </c>
      <c r="B390" s="7" t="s">
        <v>3112</v>
      </c>
      <c r="C390" s="9">
        <v>78280401</v>
      </c>
      <c r="D390" s="9">
        <v>0</v>
      </c>
      <c r="E390" s="9">
        <v>0</v>
      </c>
      <c r="F390" s="9">
        <v>0</v>
      </c>
      <c r="G390" s="20">
        <v>78280401</v>
      </c>
      <c r="H390" s="20">
        <v>58861474</v>
      </c>
      <c r="I390" s="14">
        <v>0.7519311762340104</v>
      </c>
      <c r="J390" s="7" t="s">
        <v>16</v>
      </c>
      <c r="K390" s="7" t="s">
        <v>3113</v>
      </c>
      <c r="L390" s="7" t="s">
        <v>3114</v>
      </c>
      <c r="M390" s="5">
        <v>1</v>
      </c>
      <c r="N390" s="7" t="s">
        <v>2824</v>
      </c>
      <c r="O390" s="28">
        <v>1</v>
      </c>
      <c r="P390" s="37">
        <v>-58861474</v>
      </c>
      <c r="Q390" s="37">
        <v>0</v>
      </c>
      <c r="R390" s="37">
        <v>0</v>
      </c>
    </row>
    <row r="391" spans="1:18" x14ac:dyDescent="0.25">
      <c r="A391" s="5">
        <v>18</v>
      </c>
      <c r="B391" s="7" t="s">
        <v>1222</v>
      </c>
      <c r="C391" s="9">
        <v>-28776</v>
      </c>
      <c r="D391" s="9">
        <v>0</v>
      </c>
      <c r="E391" s="9">
        <v>115511</v>
      </c>
      <c r="F391" s="9">
        <v>0</v>
      </c>
      <c r="G391" s="20">
        <v>86735</v>
      </c>
      <c r="H391" s="20">
        <v>0</v>
      </c>
      <c r="I391" s="14">
        <v>0</v>
      </c>
      <c r="J391" s="7" t="s">
        <v>16</v>
      </c>
      <c r="K391" s="7" t="s">
        <v>1223</v>
      </c>
      <c r="L391" s="7" t="s">
        <v>1224</v>
      </c>
      <c r="M391" s="5">
        <v>0</v>
      </c>
      <c r="N391" s="7"/>
      <c r="O391" s="5">
        <v>0</v>
      </c>
      <c r="P391" s="37">
        <v>0</v>
      </c>
      <c r="Q391" s="37">
        <v>0</v>
      </c>
      <c r="R391" s="37">
        <v>0</v>
      </c>
    </row>
    <row r="392" spans="1:18" x14ac:dyDescent="0.25">
      <c r="A392" s="5">
        <v>18</v>
      </c>
      <c r="B392" s="7" t="s">
        <v>1225</v>
      </c>
      <c r="C392" s="9">
        <v>-54107638</v>
      </c>
      <c r="D392" s="9">
        <v>0</v>
      </c>
      <c r="E392" s="9">
        <v>54120486</v>
      </c>
      <c r="F392" s="9">
        <v>0</v>
      </c>
      <c r="G392" s="20">
        <v>12848</v>
      </c>
      <c r="H392" s="20">
        <v>0</v>
      </c>
      <c r="I392" s="14">
        <v>0</v>
      </c>
      <c r="J392" s="7" t="s">
        <v>16</v>
      </c>
      <c r="K392" s="7" t="s">
        <v>1226</v>
      </c>
      <c r="L392" s="7" t="s">
        <v>1227</v>
      </c>
      <c r="M392" s="5">
        <v>0</v>
      </c>
      <c r="N392" s="7"/>
      <c r="O392" s="5">
        <v>0</v>
      </c>
      <c r="P392" s="37">
        <v>0</v>
      </c>
      <c r="Q392" s="37">
        <v>0</v>
      </c>
      <c r="R392" s="37">
        <v>0</v>
      </c>
    </row>
    <row r="393" spans="1:18" x14ac:dyDescent="0.25">
      <c r="A393" s="5">
        <v>18</v>
      </c>
      <c r="B393" s="7" t="s">
        <v>1236</v>
      </c>
      <c r="C393" s="9">
        <v>-1156250</v>
      </c>
      <c r="D393" s="9">
        <v>0</v>
      </c>
      <c r="E393" s="9">
        <v>1171281</v>
      </c>
      <c r="F393" s="9">
        <v>0</v>
      </c>
      <c r="G393" s="20">
        <v>15031</v>
      </c>
      <c r="H393" s="20">
        <v>0</v>
      </c>
      <c r="I393" s="14">
        <v>0</v>
      </c>
      <c r="J393" s="7" t="s">
        <v>16</v>
      </c>
      <c r="K393" s="7" t="s">
        <v>1237</v>
      </c>
      <c r="L393" s="7" t="s">
        <v>1233</v>
      </c>
      <c r="M393" s="5">
        <v>0</v>
      </c>
      <c r="N393" s="7"/>
      <c r="O393" s="5">
        <v>0</v>
      </c>
      <c r="P393" s="37">
        <v>0</v>
      </c>
      <c r="Q393" s="37">
        <v>0</v>
      </c>
      <c r="R393" s="37">
        <v>0</v>
      </c>
    </row>
    <row r="394" spans="1:18" x14ac:dyDescent="0.25">
      <c r="A394" s="5">
        <v>18</v>
      </c>
      <c r="B394" s="7" t="s">
        <v>1255</v>
      </c>
      <c r="C394" s="9">
        <v>1289281</v>
      </c>
      <c r="D394" s="9">
        <v>0</v>
      </c>
      <c r="E394" s="9">
        <v>0</v>
      </c>
      <c r="F394" s="9">
        <v>0</v>
      </c>
      <c r="G394" s="20">
        <v>1289281</v>
      </c>
      <c r="H394" s="20">
        <v>0</v>
      </c>
      <c r="I394" s="14">
        <v>0</v>
      </c>
      <c r="J394" s="7" t="s">
        <v>16</v>
      </c>
      <c r="K394" s="7" t="s">
        <v>1256</v>
      </c>
      <c r="L394" s="7" t="s">
        <v>1257</v>
      </c>
      <c r="M394" s="5">
        <v>0</v>
      </c>
      <c r="N394" s="7"/>
      <c r="O394" s="5">
        <v>0</v>
      </c>
      <c r="P394" s="37">
        <v>0</v>
      </c>
      <c r="Q394" s="37">
        <v>0</v>
      </c>
      <c r="R394" s="37">
        <v>0</v>
      </c>
    </row>
    <row r="395" spans="1:18" x14ac:dyDescent="0.25">
      <c r="A395" s="5">
        <v>18</v>
      </c>
      <c r="B395" s="7" t="s">
        <v>1258</v>
      </c>
      <c r="C395" s="9">
        <v>-13616257</v>
      </c>
      <c r="D395" s="9">
        <v>0</v>
      </c>
      <c r="E395" s="9">
        <v>13616257</v>
      </c>
      <c r="F395" s="9">
        <v>0</v>
      </c>
      <c r="G395" s="20">
        <v>0</v>
      </c>
      <c r="H395" s="20">
        <v>0</v>
      </c>
      <c r="I395" s="14">
        <v>0</v>
      </c>
      <c r="J395" s="7" t="s">
        <v>16</v>
      </c>
      <c r="K395" s="7" t="s">
        <v>1259</v>
      </c>
      <c r="L395" s="7" t="s">
        <v>1260</v>
      </c>
      <c r="M395" s="5">
        <v>0</v>
      </c>
      <c r="N395" s="7"/>
      <c r="O395" s="5">
        <v>0</v>
      </c>
      <c r="P395" s="37">
        <v>0</v>
      </c>
      <c r="Q395" s="37">
        <v>0</v>
      </c>
      <c r="R395" s="37">
        <v>0</v>
      </c>
    </row>
    <row r="396" spans="1:18" x14ac:dyDescent="0.25">
      <c r="A396" s="5">
        <v>18</v>
      </c>
      <c r="B396" s="7" t="s">
        <v>3115</v>
      </c>
      <c r="C396" s="9">
        <v>835709000</v>
      </c>
      <c r="D396" s="9">
        <v>0</v>
      </c>
      <c r="E396" s="9">
        <v>0</v>
      </c>
      <c r="F396" s="9">
        <v>0</v>
      </c>
      <c r="G396" s="20">
        <v>835709000</v>
      </c>
      <c r="H396" s="20">
        <v>0</v>
      </c>
      <c r="I396" s="14">
        <v>0</v>
      </c>
      <c r="J396" s="7" t="s">
        <v>31</v>
      </c>
      <c r="K396" s="7" t="s">
        <v>3116</v>
      </c>
      <c r="L396" s="7" t="s">
        <v>3117</v>
      </c>
      <c r="M396" s="5">
        <v>0</v>
      </c>
      <c r="N396" s="7"/>
      <c r="O396" s="5">
        <v>0</v>
      </c>
      <c r="P396" s="37">
        <v>0</v>
      </c>
      <c r="Q396" s="37">
        <v>0</v>
      </c>
      <c r="R396" s="37">
        <v>0</v>
      </c>
    </row>
    <row r="397" spans="1:18" x14ac:dyDescent="0.25">
      <c r="A397" s="5">
        <v>18</v>
      </c>
      <c r="B397" s="7" t="s">
        <v>1261</v>
      </c>
      <c r="C397" s="9">
        <v>0</v>
      </c>
      <c r="D397" s="9">
        <v>0</v>
      </c>
      <c r="E397" s="9">
        <v>0</v>
      </c>
      <c r="F397" s="9">
        <v>0</v>
      </c>
      <c r="G397" s="20">
        <v>0</v>
      </c>
      <c r="H397" s="20">
        <v>0</v>
      </c>
      <c r="I397" s="14">
        <v>0</v>
      </c>
      <c r="J397" s="7" t="s">
        <v>16</v>
      </c>
      <c r="K397" s="7" t="s">
        <v>1262</v>
      </c>
      <c r="L397" s="7" t="s">
        <v>1263</v>
      </c>
      <c r="M397" s="5">
        <v>0</v>
      </c>
      <c r="N397" s="7"/>
      <c r="O397" s="5">
        <v>0</v>
      </c>
      <c r="P397" s="37">
        <v>0</v>
      </c>
      <c r="Q397" s="37">
        <v>0</v>
      </c>
      <c r="R397" s="37">
        <v>0</v>
      </c>
    </row>
    <row r="398" spans="1:18" x14ac:dyDescent="0.25">
      <c r="A398" s="5">
        <v>18</v>
      </c>
      <c r="B398" s="7" t="s">
        <v>1264</v>
      </c>
      <c r="C398" s="9">
        <v>-106961</v>
      </c>
      <c r="D398" s="9">
        <v>3489641</v>
      </c>
      <c r="E398" s="9">
        <v>0</v>
      </c>
      <c r="F398" s="9">
        <v>0</v>
      </c>
      <c r="G398" s="20">
        <v>3382680</v>
      </c>
      <c r="H398" s="20">
        <v>0</v>
      </c>
      <c r="I398" s="14">
        <v>0</v>
      </c>
      <c r="J398" s="7" t="s">
        <v>16</v>
      </c>
      <c r="K398" s="7" t="s">
        <v>1265</v>
      </c>
      <c r="L398" s="7" t="s">
        <v>1266</v>
      </c>
      <c r="M398" s="5">
        <v>0</v>
      </c>
      <c r="N398" s="7"/>
      <c r="O398" s="5">
        <v>0</v>
      </c>
      <c r="P398" s="37">
        <v>0</v>
      </c>
      <c r="Q398" s="37">
        <v>0</v>
      </c>
      <c r="R398" s="37">
        <v>0</v>
      </c>
    </row>
    <row r="399" spans="1:18" x14ac:dyDescent="0.25">
      <c r="A399" s="5">
        <v>18</v>
      </c>
      <c r="B399" s="7" t="s">
        <v>1270</v>
      </c>
      <c r="C399" s="9">
        <v>53096</v>
      </c>
      <c r="D399" s="9">
        <v>-52478</v>
      </c>
      <c r="E399" s="9">
        <v>0</v>
      </c>
      <c r="F399" s="9">
        <v>0</v>
      </c>
      <c r="G399" s="20">
        <v>618</v>
      </c>
      <c r="H399" s="20">
        <v>0</v>
      </c>
      <c r="I399" s="14">
        <v>0</v>
      </c>
      <c r="J399" s="7" t="s">
        <v>31</v>
      </c>
      <c r="K399" s="7" t="s">
        <v>1271</v>
      </c>
      <c r="L399" s="7" t="s">
        <v>1272</v>
      </c>
      <c r="M399" s="5">
        <v>0</v>
      </c>
      <c r="N399" s="7"/>
      <c r="O399" s="5">
        <v>0</v>
      </c>
      <c r="P399" s="37">
        <v>0</v>
      </c>
      <c r="Q399" s="37">
        <v>0</v>
      </c>
      <c r="R399" s="37">
        <v>0</v>
      </c>
    </row>
    <row r="400" spans="1:18" x14ac:dyDescent="0.25">
      <c r="A400" s="5">
        <v>18</v>
      </c>
      <c r="B400" s="7" t="s">
        <v>1273</v>
      </c>
      <c r="C400" s="9">
        <v>884059</v>
      </c>
      <c r="D400" s="9">
        <v>1115981</v>
      </c>
      <c r="E400" s="9">
        <v>348357</v>
      </c>
      <c r="F400" s="9">
        <v>0</v>
      </c>
      <c r="G400" s="20">
        <v>2348397</v>
      </c>
      <c r="H400" s="20">
        <v>0</v>
      </c>
      <c r="I400" s="14">
        <v>0</v>
      </c>
      <c r="J400" s="7" t="s">
        <v>16</v>
      </c>
      <c r="K400" s="7" t="s">
        <v>1274</v>
      </c>
      <c r="L400" s="7" t="s">
        <v>1275</v>
      </c>
      <c r="M400" s="5">
        <v>0</v>
      </c>
      <c r="N400" s="7"/>
      <c r="O400" s="5">
        <v>0</v>
      </c>
      <c r="P400" s="37">
        <v>0</v>
      </c>
      <c r="Q400" s="37">
        <v>0</v>
      </c>
      <c r="R400" s="37">
        <v>0</v>
      </c>
    </row>
    <row r="401" spans="1:18" x14ac:dyDescent="0.25">
      <c r="A401" s="5">
        <v>18</v>
      </c>
      <c r="B401" s="7" t="s">
        <v>1276</v>
      </c>
      <c r="C401" s="9">
        <v>86117</v>
      </c>
      <c r="D401" s="9">
        <v>0</v>
      </c>
      <c r="E401" s="9">
        <v>229494</v>
      </c>
      <c r="F401" s="9">
        <v>0</v>
      </c>
      <c r="G401" s="20">
        <v>315611</v>
      </c>
      <c r="H401" s="20">
        <v>0</v>
      </c>
      <c r="I401" s="14">
        <v>0</v>
      </c>
      <c r="J401" s="7" t="s">
        <v>31</v>
      </c>
      <c r="K401" s="7" t="s">
        <v>1274</v>
      </c>
      <c r="L401" s="7" t="s">
        <v>930</v>
      </c>
      <c r="M401" s="5">
        <v>0</v>
      </c>
      <c r="N401" s="7"/>
      <c r="O401" s="5">
        <v>0</v>
      </c>
      <c r="P401" s="37">
        <v>0</v>
      </c>
      <c r="Q401" s="37">
        <v>0</v>
      </c>
      <c r="R401" s="37">
        <v>0</v>
      </c>
    </row>
    <row r="402" spans="1:18" x14ac:dyDescent="0.25">
      <c r="A402" s="5">
        <v>18</v>
      </c>
      <c r="B402" s="7" t="s">
        <v>1277</v>
      </c>
      <c r="C402" s="9">
        <v>-951564</v>
      </c>
      <c r="D402" s="9">
        <v>1614916</v>
      </c>
      <c r="E402" s="9">
        <v>0</v>
      </c>
      <c r="F402" s="9">
        <v>0</v>
      </c>
      <c r="G402" s="20">
        <v>663352</v>
      </c>
      <c r="H402" s="20">
        <v>0</v>
      </c>
      <c r="I402" s="14">
        <v>0</v>
      </c>
      <c r="J402" s="7" t="s">
        <v>16</v>
      </c>
      <c r="K402" s="7" t="s">
        <v>1278</v>
      </c>
      <c r="L402" s="7" t="s">
        <v>1279</v>
      </c>
      <c r="M402" s="5">
        <v>0</v>
      </c>
      <c r="N402" s="7"/>
      <c r="O402" s="5">
        <v>0</v>
      </c>
      <c r="P402" s="37">
        <v>0</v>
      </c>
      <c r="Q402" s="37">
        <v>0</v>
      </c>
      <c r="R402" s="37">
        <v>0</v>
      </c>
    </row>
    <row r="403" spans="1:18" x14ac:dyDescent="0.25">
      <c r="A403" s="5">
        <v>18</v>
      </c>
      <c r="B403" s="7" t="s">
        <v>1280</v>
      </c>
      <c r="C403" s="9">
        <v>197199</v>
      </c>
      <c r="D403" s="9">
        <v>0</v>
      </c>
      <c r="E403" s="9">
        <v>0</v>
      </c>
      <c r="F403" s="9">
        <v>0</v>
      </c>
      <c r="G403" s="20">
        <v>197199</v>
      </c>
      <c r="H403" s="20">
        <v>0</v>
      </c>
      <c r="I403" s="14">
        <v>0</v>
      </c>
      <c r="J403" s="7" t="s">
        <v>31</v>
      </c>
      <c r="K403" s="7" t="s">
        <v>1281</v>
      </c>
      <c r="L403" s="7" t="s">
        <v>1282</v>
      </c>
      <c r="M403" s="5">
        <v>0</v>
      </c>
      <c r="N403" s="7"/>
      <c r="O403" s="5">
        <v>0</v>
      </c>
      <c r="P403" s="37">
        <v>0</v>
      </c>
      <c r="Q403" s="37">
        <v>0</v>
      </c>
      <c r="R403" s="37">
        <v>0</v>
      </c>
    </row>
    <row r="404" spans="1:18" x14ac:dyDescent="0.25">
      <c r="A404" s="5">
        <v>18</v>
      </c>
      <c r="B404" s="7" t="s">
        <v>1283</v>
      </c>
      <c r="C404" s="9">
        <v>2126</v>
      </c>
      <c r="D404" s="9">
        <v>0</v>
      </c>
      <c r="E404" s="9">
        <v>20567</v>
      </c>
      <c r="F404" s="9">
        <v>0</v>
      </c>
      <c r="G404" s="20">
        <v>22693</v>
      </c>
      <c r="H404" s="20">
        <v>0</v>
      </c>
      <c r="I404" s="14">
        <v>0</v>
      </c>
      <c r="J404" s="7" t="s">
        <v>16</v>
      </c>
      <c r="K404" s="7" t="s">
        <v>1284</v>
      </c>
      <c r="L404" s="7" t="s">
        <v>1285</v>
      </c>
      <c r="M404" s="5">
        <v>0</v>
      </c>
      <c r="N404" s="7"/>
      <c r="O404" s="5">
        <v>0</v>
      </c>
      <c r="P404" s="37">
        <v>0</v>
      </c>
      <c r="Q404" s="37">
        <v>0</v>
      </c>
      <c r="R404" s="37">
        <v>0</v>
      </c>
    </row>
    <row r="405" spans="1:18" x14ac:dyDescent="0.25">
      <c r="A405" s="5">
        <v>18</v>
      </c>
      <c r="B405" s="7" t="s">
        <v>3118</v>
      </c>
      <c r="C405" s="9">
        <v>4352470</v>
      </c>
      <c r="D405" s="9">
        <v>0</v>
      </c>
      <c r="E405" s="9">
        <v>0</v>
      </c>
      <c r="F405" s="9">
        <v>0</v>
      </c>
      <c r="G405" s="20">
        <v>4352470</v>
      </c>
      <c r="H405" s="20">
        <v>0</v>
      </c>
      <c r="I405" s="14">
        <v>0</v>
      </c>
      <c r="J405" s="7" t="s">
        <v>16</v>
      </c>
      <c r="K405" s="7" t="s">
        <v>3119</v>
      </c>
      <c r="L405" s="7" t="s">
        <v>3120</v>
      </c>
      <c r="M405" s="5">
        <v>0</v>
      </c>
      <c r="N405" s="7"/>
      <c r="O405" s="5">
        <v>0</v>
      </c>
      <c r="P405" s="37">
        <v>0</v>
      </c>
      <c r="Q405" s="37">
        <v>0</v>
      </c>
      <c r="R405" s="37">
        <v>0</v>
      </c>
    </row>
    <row r="406" spans="1:18" x14ac:dyDescent="0.25">
      <c r="A406" s="5">
        <v>18</v>
      </c>
      <c r="B406" s="7" t="s">
        <v>1292</v>
      </c>
      <c r="C406" s="9">
        <v>-16945155</v>
      </c>
      <c r="D406" s="9">
        <v>0</v>
      </c>
      <c r="E406" s="9">
        <v>16945155</v>
      </c>
      <c r="F406" s="9">
        <v>0</v>
      </c>
      <c r="G406" s="20">
        <v>0</v>
      </c>
      <c r="H406" s="20">
        <v>0</v>
      </c>
      <c r="I406" s="14">
        <v>0</v>
      </c>
      <c r="J406" s="7" t="s">
        <v>16</v>
      </c>
      <c r="K406" s="7" t="s">
        <v>1293</v>
      </c>
      <c r="L406" s="7" t="s">
        <v>1294</v>
      </c>
      <c r="M406" s="5">
        <v>0</v>
      </c>
      <c r="N406" s="7"/>
      <c r="O406" s="5">
        <v>0</v>
      </c>
      <c r="P406" s="37">
        <v>0</v>
      </c>
      <c r="Q406" s="37">
        <v>0</v>
      </c>
      <c r="R406" s="37">
        <v>0</v>
      </c>
    </row>
    <row r="407" spans="1:18" x14ac:dyDescent="0.25">
      <c r="A407" s="5">
        <v>18</v>
      </c>
      <c r="B407" s="7" t="s">
        <v>3121</v>
      </c>
      <c r="C407" s="9">
        <v>900</v>
      </c>
      <c r="D407" s="9">
        <v>0</v>
      </c>
      <c r="E407" s="9">
        <v>0</v>
      </c>
      <c r="F407" s="9">
        <v>0</v>
      </c>
      <c r="G407" s="20">
        <v>900</v>
      </c>
      <c r="H407" s="20">
        <v>0</v>
      </c>
      <c r="I407" s="14">
        <v>0</v>
      </c>
      <c r="J407" s="7" t="s">
        <v>16</v>
      </c>
      <c r="K407" s="7" t="s">
        <v>3122</v>
      </c>
      <c r="L407" s="7" t="s">
        <v>3123</v>
      </c>
      <c r="M407" s="5">
        <v>0</v>
      </c>
      <c r="N407" s="7"/>
      <c r="O407" s="5">
        <v>0</v>
      </c>
      <c r="P407" s="37">
        <v>0</v>
      </c>
      <c r="Q407" s="37">
        <v>0</v>
      </c>
      <c r="R407" s="37">
        <v>0</v>
      </c>
    </row>
    <row r="408" spans="1:18" x14ac:dyDescent="0.25">
      <c r="A408" s="5">
        <v>18</v>
      </c>
      <c r="B408" s="7" t="s">
        <v>3124</v>
      </c>
      <c r="C408" s="9">
        <v>-1</v>
      </c>
      <c r="D408" s="9">
        <v>0</v>
      </c>
      <c r="E408" s="9">
        <v>0</v>
      </c>
      <c r="F408" s="9">
        <v>0</v>
      </c>
      <c r="G408" s="20">
        <v>-1</v>
      </c>
      <c r="H408" s="20">
        <v>0</v>
      </c>
      <c r="I408" s="14">
        <v>0</v>
      </c>
      <c r="J408" s="7" t="s">
        <v>16</v>
      </c>
      <c r="K408" s="7" t="s">
        <v>3125</v>
      </c>
      <c r="L408" s="7" t="s">
        <v>3126</v>
      </c>
      <c r="M408" s="5">
        <v>0</v>
      </c>
      <c r="N408" s="7"/>
      <c r="O408" s="5">
        <v>0</v>
      </c>
      <c r="P408" s="37">
        <v>0</v>
      </c>
      <c r="Q408" s="37">
        <v>0</v>
      </c>
      <c r="R408" s="37">
        <v>0</v>
      </c>
    </row>
    <row r="409" spans="1:18" x14ac:dyDescent="0.25">
      <c r="A409" s="5">
        <v>18</v>
      </c>
      <c r="B409" s="7" t="s">
        <v>1309</v>
      </c>
      <c r="C409" s="9">
        <v>-114</v>
      </c>
      <c r="D409" s="9">
        <v>0</v>
      </c>
      <c r="E409" s="9">
        <v>0</v>
      </c>
      <c r="F409" s="9">
        <v>0</v>
      </c>
      <c r="G409" s="20">
        <v>-114</v>
      </c>
      <c r="H409" s="20">
        <v>0</v>
      </c>
      <c r="I409" s="14">
        <v>0</v>
      </c>
      <c r="J409" s="7" t="s">
        <v>16</v>
      </c>
      <c r="K409" s="7" t="s">
        <v>1310</v>
      </c>
      <c r="L409" s="7" t="s">
        <v>1311</v>
      </c>
      <c r="M409" s="5">
        <v>0</v>
      </c>
      <c r="N409" s="7"/>
      <c r="O409" s="5">
        <v>0</v>
      </c>
      <c r="P409" s="37">
        <v>0</v>
      </c>
      <c r="Q409" s="37">
        <v>0</v>
      </c>
      <c r="R409" s="37">
        <v>0</v>
      </c>
    </row>
    <row r="410" spans="1:18" x14ac:dyDescent="0.25">
      <c r="A410" s="5">
        <v>18</v>
      </c>
      <c r="B410" s="7" t="s">
        <v>1312</v>
      </c>
      <c r="C410" s="9">
        <v>-2151</v>
      </c>
      <c r="D410" s="9">
        <v>0</v>
      </c>
      <c r="E410" s="9">
        <v>0</v>
      </c>
      <c r="F410" s="9">
        <v>0</v>
      </c>
      <c r="G410" s="20">
        <v>-2151</v>
      </c>
      <c r="H410" s="20">
        <v>0</v>
      </c>
      <c r="I410" s="14">
        <v>0</v>
      </c>
      <c r="J410" s="7" t="s">
        <v>16</v>
      </c>
      <c r="K410" s="7" t="s">
        <v>1313</v>
      </c>
      <c r="L410" s="7" t="s">
        <v>1314</v>
      </c>
      <c r="M410" s="5">
        <v>0</v>
      </c>
      <c r="N410" s="7"/>
      <c r="O410" s="5">
        <v>0</v>
      </c>
      <c r="P410" s="37">
        <v>0</v>
      </c>
      <c r="Q410" s="37">
        <v>0</v>
      </c>
      <c r="R410" s="37">
        <v>0</v>
      </c>
    </row>
    <row r="411" spans="1:18" x14ac:dyDescent="0.25">
      <c r="A411" s="5">
        <v>18</v>
      </c>
      <c r="B411" s="7" t="s">
        <v>1315</v>
      </c>
      <c r="C411" s="9">
        <v>-888</v>
      </c>
      <c r="D411" s="9">
        <v>0</v>
      </c>
      <c r="E411" s="9">
        <v>0</v>
      </c>
      <c r="F411" s="9">
        <v>0</v>
      </c>
      <c r="G411" s="20">
        <v>-888</v>
      </c>
      <c r="H411" s="20">
        <v>0</v>
      </c>
      <c r="I411" s="14">
        <v>0</v>
      </c>
      <c r="J411" s="7" t="s">
        <v>16</v>
      </c>
      <c r="K411" s="7" t="s">
        <v>1316</v>
      </c>
      <c r="L411" s="7" t="s">
        <v>1317</v>
      </c>
      <c r="M411" s="5">
        <v>0</v>
      </c>
      <c r="N411" s="7"/>
      <c r="O411" s="5">
        <v>0</v>
      </c>
      <c r="P411" s="37">
        <v>0</v>
      </c>
      <c r="Q411" s="37">
        <v>0</v>
      </c>
      <c r="R411" s="37">
        <v>0</v>
      </c>
    </row>
    <row r="412" spans="1:18" x14ac:dyDescent="0.25">
      <c r="A412" s="5">
        <v>18</v>
      </c>
      <c r="B412" s="7" t="s">
        <v>3127</v>
      </c>
      <c r="C412" s="9">
        <v>6777</v>
      </c>
      <c r="D412" s="9">
        <v>0</v>
      </c>
      <c r="E412" s="9">
        <v>0</v>
      </c>
      <c r="F412" s="9">
        <v>0</v>
      </c>
      <c r="G412" s="20">
        <v>6777</v>
      </c>
      <c r="H412" s="20">
        <v>0</v>
      </c>
      <c r="I412" s="14">
        <v>0</v>
      </c>
      <c r="J412" s="7" t="s">
        <v>16</v>
      </c>
      <c r="K412" s="7" t="s">
        <v>3128</v>
      </c>
      <c r="L412" s="7" t="s">
        <v>3129</v>
      </c>
      <c r="M412" s="5">
        <v>0</v>
      </c>
      <c r="N412" s="7"/>
      <c r="O412" s="5">
        <v>0</v>
      </c>
      <c r="P412" s="37">
        <v>0</v>
      </c>
      <c r="Q412" s="37">
        <v>0</v>
      </c>
      <c r="R412" s="37">
        <v>0</v>
      </c>
    </row>
    <row r="413" spans="1:18" x14ac:dyDescent="0.25">
      <c r="A413" s="5">
        <v>18</v>
      </c>
      <c r="B413" s="7" t="s">
        <v>1318</v>
      </c>
      <c r="C413" s="9">
        <v>-39</v>
      </c>
      <c r="D413" s="9">
        <v>0</v>
      </c>
      <c r="E413" s="9">
        <v>0</v>
      </c>
      <c r="F413" s="9">
        <v>0</v>
      </c>
      <c r="G413" s="20">
        <v>-39</v>
      </c>
      <c r="H413" s="20">
        <v>0</v>
      </c>
      <c r="I413" s="14">
        <v>0</v>
      </c>
      <c r="J413" s="7" t="s">
        <v>16</v>
      </c>
      <c r="K413" s="7" t="s">
        <v>1319</v>
      </c>
      <c r="L413" s="7" t="s">
        <v>1320</v>
      </c>
      <c r="M413" s="5">
        <v>0</v>
      </c>
      <c r="N413" s="7"/>
      <c r="O413" s="5">
        <v>0</v>
      </c>
      <c r="P413" s="37">
        <v>0</v>
      </c>
      <c r="Q413" s="37">
        <v>0</v>
      </c>
      <c r="R413" s="37">
        <v>0</v>
      </c>
    </row>
    <row r="414" spans="1:18" x14ac:dyDescent="0.25">
      <c r="A414" s="5">
        <v>18</v>
      </c>
      <c r="B414" s="7" t="s">
        <v>3130</v>
      </c>
      <c r="C414" s="9">
        <v>24424876838</v>
      </c>
      <c r="D414" s="9">
        <v>0</v>
      </c>
      <c r="E414" s="9">
        <v>0</v>
      </c>
      <c r="F414" s="9">
        <v>0</v>
      </c>
      <c r="G414" s="20">
        <v>24424876838</v>
      </c>
      <c r="H414" s="20">
        <v>19647116910</v>
      </c>
      <c r="I414" s="14">
        <v>0.804389600009495</v>
      </c>
      <c r="J414" s="7" t="s">
        <v>31</v>
      </c>
      <c r="K414" s="7" t="s">
        <v>3131</v>
      </c>
      <c r="L414" s="7" t="s">
        <v>3132</v>
      </c>
      <c r="M414" s="5">
        <v>0</v>
      </c>
      <c r="N414" s="7"/>
      <c r="O414" s="5">
        <v>0</v>
      </c>
      <c r="P414" s="37">
        <v>0</v>
      </c>
      <c r="Q414" s="37">
        <v>-19647116910</v>
      </c>
      <c r="R414" s="37">
        <v>0</v>
      </c>
    </row>
    <row r="415" spans="1:18" x14ac:dyDescent="0.25">
      <c r="A415" s="5">
        <v>18</v>
      </c>
      <c r="B415" s="7" t="s">
        <v>3133</v>
      </c>
      <c r="C415" s="9">
        <v>2607390000</v>
      </c>
      <c r="D415" s="9">
        <v>0</v>
      </c>
      <c r="E415" s="9">
        <v>0</v>
      </c>
      <c r="F415" s="9">
        <v>0</v>
      </c>
      <c r="G415" s="20">
        <v>2607390000</v>
      </c>
      <c r="H415" s="20">
        <v>2097357399</v>
      </c>
      <c r="I415" s="14">
        <v>0.80438959994477233</v>
      </c>
      <c r="J415" s="7" t="s">
        <v>31</v>
      </c>
      <c r="K415" s="7" t="s">
        <v>3134</v>
      </c>
      <c r="L415" s="7" t="s">
        <v>3135</v>
      </c>
      <c r="M415" s="5">
        <v>1</v>
      </c>
      <c r="N415" s="7" t="s">
        <v>173</v>
      </c>
      <c r="O415" s="28">
        <v>1</v>
      </c>
      <c r="P415" s="37">
        <v>-2097357399</v>
      </c>
      <c r="Q415" s="37">
        <v>0</v>
      </c>
      <c r="R415" s="37">
        <v>0</v>
      </c>
    </row>
    <row r="416" spans="1:18" x14ac:dyDescent="0.25">
      <c r="A416" s="5">
        <v>18</v>
      </c>
      <c r="B416" s="7" t="s">
        <v>3136</v>
      </c>
      <c r="C416" s="9">
        <v>13191395988</v>
      </c>
      <c r="D416" s="9">
        <v>0</v>
      </c>
      <c r="E416" s="9">
        <v>0</v>
      </c>
      <c r="F416" s="9">
        <v>0</v>
      </c>
      <c r="G416" s="20">
        <v>13191395988</v>
      </c>
      <c r="H416" s="20">
        <v>7158425798</v>
      </c>
      <c r="I416" s="14">
        <v>0.54265869999747596</v>
      </c>
      <c r="J416" s="7" t="s">
        <v>31</v>
      </c>
      <c r="K416" s="7" t="s">
        <v>3137</v>
      </c>
      <c r="L416" s="7" t="s">
        <v>3138</v>
      </c>
      <c r="M416" s="5">
        <v>0</v>
      </c>
      <c r="N416" s="7"/>
      <c r="O416" s="5">
        <v>0</v>
      </c>
      <c r="P416" s="37">
        <v>0</v>
      </c>
      <c r="Q416" s="37">
        <v>-7158425798</v>
      </c>
      <c r="R416" s="37">
        <v>0</v>
      </c>
    </row>
    <row r="417" spans="1:18" x14ac:dyDescent="0.25">
      <c r="A417" s="5">
        <v>18</v>
      </c>
      <c r="B417" s="7" t="s">
        <v>3139</v>
      </c>
      <c r="C417" s="9">
        <v>2355638397</v>
      </c>
      <c r="D417" s="9">
        <v>0</v>
      </c>
      <c r="E417" s="9">
        <v>0</v>
      </c>
      <c r="F417" s="9">
        <v>0</v>
      </c>
      <c r="G417" s="20">
        <v>2355638397</v>
      </c>
      <c r="H417" s="20">
        <v>1133326258</v>
      </c>
      <c r="I417" s="14">
        <v>0.48111215178158773</v>
      </c>
      <c r="J417" s="7" t="s">
        <v>31</v>
      </c>
      <c r="K417" s="7" t="s">
        <v>3140</v>
      </c>
      <c r="L417" s="7" t="s">
        <v>3141</v>
      </c>
      <c r="M417" s="5">
        <v>0</v>
      </c>
      <c r="N417" s="7"/>
      <c r="O417" s="5">
        <v>0</v>
      </c>
      <c r="P417" s="37">
        <v>0</v>
      </c>
      <c r="Q417" s="37">
        <v>-1133326258</v>
      </c>
      <c r="R417" s="37">
        <v>0</v>
      </c>
    </row>
    <row r="418" spans="1:18" x14ac:dyDescent="0.25">
      <c r="A418" s="5">
        <v>22</v>
      </c>
      <c r="B418" s="7" t="s">
        <v>3142</v>
      </c>
      <c r="C418" s="9">
        <v>0</v>
      </c>
      <c r="D418" s="9">
        <v>0</v>
      </c>
      <c r="E418" s="9">
        <v>-14709929</v>
      </c>
      <c r="F418" s="9">
        <v>0</v>
      </c>
      <c r="G418" s="20">
        <v>-14709929</v>
      </c>
      <c r="H418" s="20">
        <v>0</v>
      </c>
      <c r="I418" s="14">
        <v>0</v>
      </c>
      <c r="J418" s="7" t="s">
        <v>1469</v>
      </c>
      <c r="K418" s="7" t="s">
        <v>3143</v>
      </c>
      <c r="L418" s="7" t="s">
        <v>3144</v>
      </c>
      <c r="M418" s="5">
        <v>0</v>
      </c>
      <c r="N418" s="7"/>
      <c r="O418" s="5">
        <v>0</v>
      </c>
      <c r="P418" s="37">
        <v>0</v>
      </c>
      <c r="Q418" s="37">
        <v>0</v>
      </c>
      <c r="R418" s="37">
        <v>0</v>
      </c>
    </row>
    <row r="419" spans="1:18" x14ac:dyDescent="0.25">
      <c r="A419" s="5">
        <v>22</v>
      </c>
      <c r="B419" s="7" t="s">
        <v>3145</v>
      </c>
      <c r="C419" s="9">
        <v>0</v>
      </c>
      <c r="D419" s="9">
        <v>0</v>
      </c>
      <c r="E419" s="9">
        <v>382526</v>
      </c>
      <c r="F419" s="9">
        <v>0</v>
      </c>
      <c r="G419" s="20">
        <v>382526</v>
      </c>
      <c r="H419" s="20">
        <v>0</v>
      </c>
      <c r="I419" s="14">
        <v>0</v>
      </c>
      <c r="J419" s="7" t="s">
        <v>1469</v>
      </c>
      <c r="K419" s="7" t="s">
        <v>3146</v>
      </c>
      <c r="L419" s="7" t="s">
        <v>3147</v>
      </c>
      <c r="M419" s="5">
        <v>0</v>
      </c>
      <c r="N419" s="7"/>
      <c r="O419" s="5">
        <v>0</v>
      </c>
      <c r="P419" s="37">
        <v>0</v>
      </c>
      <c r="Q419" s="37">
        <v>0</v>
      </c>
      <c r="R419" s="37">
        <v>0</v>
      </c>
    </row>
    <row r="420" spans="1:18" x14ac:dyDescent="0.25">
      <c r="A420" s="5">
        <v>22</v>
      </c>
      <c r="B420" s="7" t="s">
        <v>3148</v>
      </c>
      <c r="C420" s="9">
        <v>0</v>
      </c>
      <c r="D420" s="9">
        <v>0</v>
      </c>
      <c r="E420" s="9">
        <v>3759108</v>
      </c>
      <c r="F420" s="9">
        <v>0</v>
      </c>
      <c r="G420" s="20">
        <v>3759108</v>
      </c>
      <c r="H420" s="20">
        <v>3750462</v>
      </c>
      <c r="I420" s="14">
        <v>0.99769998627333933</v>
      </c>
      <c r="J420" s="7" t="s">
        <v>1469</v>
      </c>
      <c r="K420" s="7" t="s">
        <v>3149</v>
      </c>
      <c r="L420" s="7" t="s">
        <v>3150</v>
      </c>
      <c r="M420" s="5">
        <v>0</v>
      </c>
      <c r="N420" s="7" t="s">
        <v>173</v>
      </c>
      <c r="O420" s="28">
        <v>1</v>
      </c>
      <c r="P420" s="37">
        <v>-3750462</v>
      </c>
      <c r="Q420" s="37">
        <v>0</v>
      </c>
      <c r="R420" s="37">
        <v>0</v>
      </c>
    </row>
    <row r="421" spans="1:18" x14ac:dyDescent="0.25">
      <c r="A421" s="5">
        <v>22</v>
      </c>
      <c r="B421" s="7" t="s">
        <v>3151</v>
      </c>
      <c r="C421" s="9">
        <v>0</v>
      </c>
      <c r="D421" s="9">
        <v>0</v>
      </c>
      <c r="E421" s="9">
        <v>174990035</v>
      </c>
      <c r="F421" s="9">
        <v>0</v>
      </c>
      <c r="G421" s="20">
        <v>174990035</v>
      </c>
      <c r="H421" s="20">
        <v>151060304.80458769</v>
      </c>
      <c r="I421" s="14">
        <v>0.86325089771304797</v>
      </c>
      <c r="J421" s="7" t="s">
        <v>38</v>
      </c>
      <c r="K421" s="7" t="s">
        <v>3152</v>
      </c>
      <c r="L421" s="7" t="s">
        <v>3153</v>
      </c>
      <c r="M421" s="5">
        <v>0</v>
      </c>
      <c r="N421" s="7"/>
      <c r="O421" s="5">
        <v>0</v>
      </c>
      <c r="P421" s="37">
        <v>0</v>
      </c>
      <c r="Q421" s="37">
        <v>0</v>
      </c>
      <c r="R421" s="37">
        <v>0</v>
      </c>
    </row>
    <row r="422" spans="1:18" x14ac:dyDescent="0.25">
      <c r="A422" s="5">
        <v>22</v>
      </c>
      <c r="B422" s="7" t="s">
        <v>3154</v>
      </c>
      <c r="C422" s="9">
        <v>0</v>
      </c>
      <c r="D422" s="9">
        <v>0</v>
      </c>
      <c r="E422" s="9">
        <v>96865879</v>
      </c>
      <c r="F422" s="9">
        <v>0</v>
      </c>
      <c r="G422" s="20">
        <v>96865879</v>
      </c>
      <c r="H422" s="20">
        <v>83852014.620373681</v>
      </c>
      <c r="I422" s="14">
        <v>0.86565068614484653</v>
      </c>
      <c r="J422" s="7" t="s">
        <v>38</v>
      </c>
      <c r="K422" s="7" t="s">
        <v>3155</v>
      </c>
      <c r="L422" s="7" t="s">
        <v>3156</v>
      </c>
      <c r="M422" s="5">
        <v>0</v>
      </c>
      <c r="N422" s="7"/>
      <c r="O422" s="5">
        <v>0</v>
      </c>
      <c r="P422" s="37">
        <v>0</v>
      </c>
      <c r="Q422" s="37">
        <v>0</v>
      </c>
      <c r="R422" s="37">
        <v>0</v>
      </c>
    </row>
    <row r="423" spans="1:18" x14ac:dyDescent="0.25">
      <c r="A423" s="5">
        <v>22</v>
      </c>
      <c r="B423" s="7" t="s">
        <v>3157</v>
      </c>
      <c r="C423" s="9">
        <v>0</v>
      </c>
      <c r="D423" s="9">
        <v>0</v>
      </c>
      <c r="E423" s="9">
        <v>148850206</v>
      </c>
      <c r="F423" s="9">
        <v>0</v>
      </c>
      <c r="G423" s="20">
        <v>148850206</v>
      </c>
      <c r="H423" s="20">
        <v>128730564.53882417</v>
      </c>
      <c r="I423" s="14">
        <v>0.86483296192968773</v>
      </c>
      <c r="J423" s="7" t="s">
        <v>38</v>
      </c>
      <c r="K423" s="7" t="s">
        <v>3158</v>
      </c>
      <c r="L423" s="7" t="s">
        <v>3159</v>
      </c>
      <c r="M423" s="5">
        <v>0</v>
      </c>
      <c r="N423" s="7"/>
      <c r="O423" s="5">
        <v>0</v>
      </c>
      <c r="P423" s="37">
        <v>0</v>
      </c>
      <c r="Q423" s="37">
        <v>0</v>
      </c>
      <c r="R423" s="37">
        <v>0</v>
      </c>
    </row>
    <row r="424" spans="1:18" x14ac:dyDescent="0.25">
      <c r="A424" s="5">
        <v>22</v>
      </c>
      <c r="B424" s="7" t="s">
        <v>3160</v>
      </c>
      <c r="C424" s="9">
        <v>0</v>
      </c>
      <c r="D424" s="9">
        <v>0</v>
      </c>
      <c r="E424" s="9">
        <v>2320101</v>
      </c>
      <c r="F424" s="9">
        <v>0</v>
      </c>
      <c r="G424" s="20">
        <v>2320101</v>
      </c>
      <c r="H424" s="20">
        <v>1967550.270462563</v>
      </c>
      <c r="I424" s="14">
        <v>0.848045093925895</v>
      </c>
      <c r="J424" s="7" t="s">
        <v>38</v>
      </c>
      <c r="K424" s="7" t="s">
        <v>3161</v>
      </c>
      <c r="L424" s="7" t="s">
        <v>3162</v>
      </c>
      <c r="M424" s="5">
        <v>0</v>
      </c>
      <c r="N424" s="7"/>
      <c r="O424" s="5">
        <v>0</v>
      </c>
      <c r="P424" s="37">
        <v>0</v>
      </c>
      <c r="Q424" s="37">
        <v>0</v>
      </c>
      <c r="R424" s="37">
        <v>0</v>
      </c>
    </row>
    <row r="425" spans="1:18" x14ac:dyDescent="0.25">
      <c r="A425" s="5">
        <v>22</v>
      </c>
      <c r="B425" s="7" t="s">
        <v>3163</v>
      </c>
      <c r="C425" s="9">
        <v>0</v>
      </c>
      <c r="D425" s="9">
        <v>0</v>
      </c>
      <c r="E425" s="9">
        <v>124315883</v>
      </c>
      <c r="F425" s="9">
        <v>0</v>
      </c>
      <c r="G425" s="20">
        <v>124315883</v>
      </c>
      <c r="H425" s="20">
        <v>85884063.898933932</v>
      </c>
      <c r="I425" s="14">
        <v>0.69085350822737535</v>
      </c>
      <c r="J425" s="7" t="s">
        <v>38</v>
      </c>
      <c r="K425" s="7" t="s">
        <v>3164</v>
      </c>
      <c r="L425" s="7" t="s">
        <v>3165</v>
      </c>
      <c r="M425" s="5">
        <v>0</v>
      </c>
      <c r="N425" s="7"/>
      <c r="O425" s="5">
        <v>0</v>
      </c>
      <c r="P425" s="37">
        <v>0</v>
      </c>
      <c r="Q425" s="37">
        <v>0</v>
      </c>
      <c r="R425" s="37">
        <v>0</v>
      </c>
    </row>
    <row r="426" spans="1:18" x14ac:dyDescent="0.25">
      <c r="A426" s="5">
        <v>22</v>
      </c>
      <c r="B426" s="7" t="s">
        <v>3166</v>
      </c>
      <c r="C426" s="9">
        <v>0</v>
      </c>
      <c r="D426" s="9">
        <v>0</v>
      </c>
      <c r="E426" s="9">
        <v>5017653238</v>
      </c>
      <c r="F426" s="9">
        <v>0</v>
      </c>
      <c r="G426" s="20">
        <v>5017653238</v>
      </c>
      <c r="H426" s="20">
        <v>3915055422.175396</v>
      </c>
      <c r="I426" s="14">
        <v>0.78025627449215851</v>
      </c>
      <c r="J426" s="7" t="s">
        <v>38</v>
      </c>
      <c r="K426" s="7" t="s">
        <v>3167</v>
      </c>
      <c r="L426" s="7" t="s">
        <v>3168</v>
      </c>
      <c r="M426" s="5">
        <v>0</v>
      </c>
      <c r="N426" s="7"/>
      <c r="O426" s="5">
        <v>0</v>
      </c>
      <c r="P426" s="37">
        <v>0</v>
      </c>
      <c r="Q426" s="37">
        <v>0</v>
      </c>
      <c r="R426" s="37">
        <v>0</v>
      </c>
    </row>
    <row r="427" spans="1:18" x14ac:dyDescent="0.25">
      <c r="A427" s="5">
        <v>22</v>
      </c>
      <c r="B427" s="7" t="s">
        <v>3169</v>
      </c>
      <c r="C427" s="9">
        <v>0</v>
      </c>
      <c r="D427" s="9">
        <v>0</v>
      </c>
      <c r="E427" s="9">
        <v>6911345</v>
      </c>
      <c r="F427" s="9">
        <v>0</v>
      </c>
      <c r="G427" s="20">
        <v>6911345</v>
      </c>
      <c r="H427" s="20">
        <v>5861131.688764452</v>
      </c>
      <c r="I427" s="14">
        <v>0.84804501710802338</v>
      </c>
      <c r="J427" s="7" t="s">
        <v>38</v>
      </c>
      <c r="K427" s="7" t="s">
        <v>3170</v>
      </c>
      <c r="L427" s="7" t="s">
        <v>3171</v>
      </c>
      <c r="M427" s="5">
        <v>0</v>
      </c>
      <c r="N427" s="7"/>
      <c r="O427" s="5">
        <v>0</v>
      </c>
      <c r="P427" s="37">
        <v>0</v>
      </c>
      <c r="Q427" s="37">
        <v>0</v>
      </c>
      <c r="R427" s="37">
        <v>0</v>
      </c>
    </row>
    <row r="428" spans="1:18" x14ac:dyDescent="0.25">
      <c r="A428" s="5">
        <v>22</v>
      </c>
      <c r="B428" s="7" t="s">
        <v>259</v>
      </c>
      <c r="C428" s="9">
        <v>0</v>
      </c>
      <c r="D428" s="9">
        <v>0</v>
      </c>
      <c r="E428" s="9">
        <v>4893094</v>
      </c>
      <c r="F428" s="9">
        <v>0</v>
      </c>
      <c r="G428" s="20">
        <v>4893094</v>
      </c>
      <c r="H428" s="20">
        <v>4149561.4931555246</v>
      </c>
      <c r="I428" s="14">
        <v>0.84804450786261709</v>
      </c>
      <c r="J428" s="7" t="s">
        <v>38</v>
      </c>
      <c r="K428" s="7" t="s">
        <v>261</v>
      </c>
      <c r="L428" s="7" t="s">
        <v>262</v>
      </c>
      <c r="M428" s="5">
        <v>0</v>
      </c>
      <c r="N428" s="7" t="s">
        <v>263</v>
      </c>
      <c r="O428" s="5">
        <v>0</v>
      </c>
      <c r="P428" s="37">
        <v>0</v>
      </c>
      <c r="Q428" s="37">
        <v>0</v>
      </c>
      <c r="R428" s="37">
        <v>0</v>
      </c>
    </row>
    <row r="429" spans="1:18" x14ac:dyDescent="0.25">
      <c r="A429" s="5">
        <v>22</v>
      </c>
      <c r="B429" s="7" t="s">
        <v>260</v>
      </c>
      <c r="C429" s="9">
        <v>0</v>
      </c>
      <c r="D429" s="9">
        <v>0</v>
      </c>
      <c r="E429" s="9">
        <v>8705005</v>
      </c>
      <c r="F429" s="9">
        <v>0</v>
      </c>
      <c r="G429" s="20">
        <v>8705005</v>
      </c>
      <c r="H429" s="20">
        <v>7382237.3267754195</v>
      </c>
      <c r="I429" s="14">
        <v>0.8480451564100675</v>
      </c>
      <c r="J429" s="7" t="s">
        <v>38</v>
      </c>
      <c r="K429" s="7" t="s">
        <v>171</v>
      </c>
      <c r="L429" s="7" t="s">
        <v>264</v>
      </c>
      <c r="M429" s="5">
        <v>0</v>
      </c>
      <c r="N429" s="7" t="s">
        <v>263</v>
      </c>
      <c r="O429" s="5">
        <v>0</v>
      </c>
      <c r="P429" s="37">
        <v>0</v>
      </c>
      <c r="Q429" s="37">
        <v>0</v>
      </c>
      <c r="R429" s="37">
        <v>0</v>
      </c>
    </row>
    <row r="430" spans="1:18" x14ac:dyDescent="0.25">
      <c r="A430" s="5">
        <v>22</v>
      </c>
      <c r="B430" s="7" t="s">
        <v>3172</v>
      </c>
      <c r="C430" s="9">
        <v>0</v>
      </c>
      <c r="D430" s="9">
        <v>0</v>
      </c>
      <c r="E430" s="9">
        <v>280354</v>
      </c>
      <c r="F430" s="9">
        <v>0</v>
      </c>
      <c r="G430" s="20">
        <v>280354</v>
      </c>
      <c r="H430" s="20">
        <v>237752.65247263244</v>
      </c>
      <c r="I430" s="14">
        <v>0.84804444549616709</v>
      </c>
      <c r="J430" s="7" t="s">
        <v>38</v>
      </c>
      <c r="K430" s="7" t="s">
        <v>3173</v>
      </c>
      <c r="L430" s="7" t="s">
        <v>3174</v>
      </c>
      <c r="M430" s="5">
        <v>0</v>
      </c>
      <c r="N430" s="7"/>
      <c r="O430" s="5">
        <v>0</v>
      </c>
      <c r="P430" s="37">
        <v>0</v>
      </c>
      <c r="Q430" s="37">
        <v>0</v>
      </c>
      <c r="R430" s="37">
        <v>0</v>
      </c>
    </row>
    <row r="431" spans="1:18" x14ac:dyDescent="0.25">
      <c r="A431" s="5">
        <v>22</v>
      </c>
      <c r="B431" s="7" t="s">
        <v>3175</v>
      </c>
      <c r="C431" s="9">
        <v>0</v>
      </c>
      <c r="D431" s="9">
        <v>0</v>
      </c>
      <c r="E431" s="9">
        <v>282053186</v>
      </c>
      <c r="F431" s="9">
        <v>0</v>
      </c>
      <c r="G431" s="20">
        <v>282053186</v>
      </c>
      <c r="H431" s="20">
        <v>255785984.9517774</v>
      </c>
      <c r="I431" s="14">
        <v>0.90687146129871188</v>
      </c>
      <c r="J431" s="7" t="s">
        <v>38</v>
      </c>
      <c r="K431" s="7" t="s">
        <v>3176</v>
      </c>
      <c r="L431" s="7" t="s">
        <v>3177</v>
      </c>
      <c r="M431" s="5">
        <v>0</v>
      </c>
      <c r="N431" s="7"/>
      <c r="O431" s="5">
        <v>0</v>
      </c>
      <c r="P431" s="37">
        <v>0</v>
      </c>
      <c r="Q431" s="37">
        <v>0</v>
      </c>
      <c r="R431" s="37">
        <v>0</v>
      </c>
    </row>
    <row r="432" spans="1:18" x14ac:dyDescent="0.25">
      <c r="A432" s="5">
        <v>22</v>
      </c>
      <c r="B432" s="7" t="s">
        <v>3178</v>
      </c>
      <c r="C432" s="9">
        <v>0</v>
      </c>
      <c r="D432" s="9">
        <v>0</v>
      </c>
      <c r="E432" s="9">
        <v>51095326</v>
      </c>
      <c r="F432" s="9">
        <v>0</v>
      </c>
      <c r="G432" s="20">
        <v>51095326</v>
      </c>
      <c r="H432" s="20">
        <v>43331135.550644696</v>
      </c>
      <c r="I432" s="14">
        <v>0.84804499633967878</v>
      </c>
      <c r="J432" s="7" t="s">
        <v>38</v>
      </c>
      <c r="K432" s="7" t="s">
        <v>3179</v>
      </c>
      <c r="L432" s="7" t="s">
        <v>3180</v>
      </c>
      <c r="M432" s="5">
        <v>0</v>
      </c>
      <c r="N432" s="7"/>
      <c r="O432" s="5">
        <v>0</v>
      </c>
      <c r="P432" s="37">
        <v>0</v>
      </c>
      <c r="Q432" s="37">
        <v>0</v>
      </c>
      <c r="R432" s="37">
        <v>0</v>
      </c>
    </row>
    <row r="433" spans="1:18" x14ac:dyDescent="0.25">
      <c r="A433" s="5">
        <v>22</v>
      </c>
      <c r="B433" s="7" t="s">
        <v>3181</v>
      </c>
      <c r="C433" s="9">
        <v>0</v>
      </c>
      <c r="D433" s="9">
        <v>0</v>
      </c>
      <c r="E433" s="9">
        <v>5246895</v>
      </c>
      <c r="F433" s="9">
        <v>0</v>
      </c>
      <c r="G433" s="20">
        <v>5246895</v>
      </c>
      <c r="H433" s="20">
        <v>5234827</v>
      </c>
      <c r="I433" s="14">
        <v>0.99769997303166924</v>
      </c>
      <c r="J433" s="7" t="s">
        <v>227</v>
      </c>
      <c r="K433" s="7" t="s">
        <v>3182</v>
      </c>
      <c r="L433" s="7" t="s">
        <v>3183</v>
      </c>
      <c r="M433" s="5">
        <v>0</v>
      </c>
      <c r="N433" s="7" t="s">
        <v>3184</v>
      </c>
      <c r="O433" s="5">
        <v>0</v>
      </c>
      <c r="P433" s="37">
        <v>0</v>
      </c>
      <c r="Q433" s="37">
        <v>0</v>
      </c>
      <c r="R433" s="37">
        <v>0</v>
      </c>
    </row>
    <row r="434" spans="1:18" x14ac:dyDescent="0.25">
      <c r="A434" s="5">
        <v>22</v>
      </c>
      <c r="B434" s="7" t="s">
        <v>3185</v>
      </c>
      <c r="C434" s="9">
        <v>0</v>
      </c>
      <c r="D434" s="9">
        <v>0</v>
      </c>
      <c r="E434" s="9">
        <v>3847419</v>
      </c>
      <c r="F434" s="9">
        <v>0</v>
      </c>
      <c r="G434" s="20">
        <v>3847419</v>
      </c>
      <c r="H434" s="20">
        <v>3838571</v>
      </c>
      <c r="I434" s="14">
        <v>0.99770027647105763</v>
      </c>
      <c r="J434" s="7" t="s">
        <v>227</v>
      </c>
      <c r="K434" s="7" t="s">
        <v>3186</v>
      </c>
      <c r="L434" s="7" t="s">
        <v>3187</v>
      </c>
      <c r="M434" s="5">
        <v>0</v>
      </c>
      <c r="N434" s="7" t="s">
        <v>173</v>
      </c>
      <c r="O434" s="28">
        <v>1</v>
      </c>
      <c r="P434" s="37">
        <v>-3838571</v>
      </c>
      <c r="Q434" s="37">
        <v>0</v>
      </c>
      <c r="R434" s="37">
        <v>0</v>
      </c>
    </row>
    <row r="435" spans="1:18" x14ac:dyDescent="0.25">
      <c r="A435" s="5">
        <v>22</v>
      </c>
      <c r="B435" s="7" t="s">
        <v>3188</v>
      </c>
      <c r="C435" s="9">
        <v>0</v>
      </c>
      <c r="D435" s="9">
        <v>0</v>
      </c>
      <c r="E435" s="9">
        <v>51490175</v>
      </c>
      <c r="F435" s="9">
        <v>0</v>
      </c>
      <c r="G435" s="20">
        <v>51490175</v>
      </c>
      <c r="H435" s="20">
        <v>51371747</v>
      </c>
      <c r="I435" s="14">
        <v>0.99769998839584439</v>
      </c>
      <c r="J435" s="7" t="s">
        <v>227</v>
      </c>
      <c r="K435" s="7" t="s">
        <v>3189</v>
      </c>
      <c r="L435" s="7" t="s">
        <v>3190</v>
      </c>
      <c r="M435" s="5">
        <v>0</v>
      </c>
      <c r="N435" s="7" t="s">
        <v>3184</v>
      </c>
      <c r="O435" s="5">
        <v>0</v>
      </c>
      <c r="P435" s="37">
        <v>0</v>
      </c>
      <c r="Q435" s="37">
        <v>0</v>
      </c>
      <c r="R435" s="37">
        <v>0</v>
      </c>
    </row>
    <row r="436" spans="1:18" x14ac:dyDescent="0.25">
      <c r="A436" s="5">
        <v>22</v>
      </c>
      <c r="B436" s="7" t="s">
        <v>3191</v>
      </c>
      <c r="C436" s="9">
        <v>0</v>
      </c>
      <c r="D436" s="9">
        <v>0</v>
      </c>
      <c r="E436" s="9">
        <v>190219823</v>
      </c>
      <c r="F436" s="9">
        <v>0</v>
      </c>
      <c r="G436" s="20">
        <v>190219823</v>
      </c>
      <c r="H436" s="20">
        <v>189782322</v>
      </c>
      <c r="I436" s="14">
        <v>0.99770002414522274</v>
      </c>
      <c r="J436" s="7" t="s">
        <v>227</v>
      </c>
      <c r="K436" s="7" t="s">
        <v>3192</v>
      </c>
      <c r="L436" s="7" t="s">
        <v>3193</v>
      </c>
      <c r="M436" s="5">
        <v>0</v>
      </c>
      <c r="N436" s="7" t="s">
        <v>3184</v>
      </c>
      <c r="O436" s="5">
        <v>0</v>
      </c>
      <c r="P436" s="37">
        <v>0</v>
      </c>
      <c r="Q436" s="37">
        <v>0</v>
      </c>
      <c r="R436" s="37">
        <v>0</v>
      </c>
    </row>
    <row r="437" spans="1:18" x14ac:dyDescent="0.25">
      <c r="A437" s="5">
        <v>22</v>
      </c>
      <c r="B437" s="7" t="s">
        <v>3194</v>
      </c>
      <c r="C437" s="9">
        <v>0</v>
      </c>
      <c r="D437" s="9">
        <v>0</v>
      </c>
      <c r="E437" s="9">
        <v>57910619</v>
      </c>
      <c r="F437" s="9">
        <v>0</v>
      </c>
      <c r="G437" s="20">
        <v>57910619</v>
      </c>
      <c r="H437" s="20">
        <v>57777417</v>
      </c>
      <c r="I437" s="14">
        <v>0.99769986917252607</v>
      </c>
      <c r="J437" s="7" t="s">
        <v>227</v>
      </c>
      <c r="K437" s="7" t="s">
        <v>3195</v>
      </c>
      <c r="L437" s="7" t="s">
        <v>3196</v>
      </c>
      <c r="M437" s="5">
        <v>0</v>
      </c>
      <c r="N437" s="7" t="s">
        <v>3184</v>
      </c>
      <c r="O437" s="5">
        <v>0</v>
      </c>
      <c r="P437" s="37">
        <v>0</v>
      </c>
      <c r="Q437" s="37">
        <v>0</v>
      </c>
      <c r="R437" s="37">
        <v>0</v>
      </c>
    </row>
    <row r="438" spans="1:18" x14ac:dyDescent="0.25">
      <c r="A438" s="5">
        <v>22</v>
      </c>
      <c r="B438" s="7" t="s">
        <v>3197</v>
      </c>
      <c r="C438" s="9">
        <v>0</v>
      </c>
      <c r="D438" s="9">
        <v>0</v>
      </c>
      <c r="E438" s="9">
        <v>15881064</v>
      </c>
      <c r="F438" s="9">
        <v>0</v>
      </c>
      <c r="G438" s="20">
        <v>15881064</v>
      </c>
      <c r="H438" s="20">
        <v>15844540</v>
      </c>
      <c r="I438" s="14">
        <v>0.99770015409546864</v>
      </c>
      <c r="J438" s="7" t="s">
        <v>227</v>
      </c>
      <c r="K438" s="7" t="s">
        <v>3198</v>
      </c>
      <c r="L438" s="7" t="s">
        <v>3199</v>
      </c>
      <c r="M438" s="5">
        <v>0</v>
      </c>
      <c r="N438" s="7"/>
      <c r="O438" s="5">
        <v>0</v>
      </c>
      <c r="P438" s="37">
        <v>0</v>
      </c>
      <c r="Q438" s="37">
        <v>0</v>
      </c>
      <c r="R438" s="37">
        <v>0</v>
      </c>
    </row>
    <row r="439" spans="1:18" x14ac:dyDescent="0.25">
      <c r="A439" s="5">
        <v>22</v>
      </c>
      <c r="B439" s="7" t="s">
        <v>3200</v>
      </c>
      <c r="C439" s="9">
        <v>0</v>
      </c>
      <c r="D439" s="9">
        <v>0</v>
      </c>
      <c r="E439" s="9">
        <v>16352409</v>
      </c>
      <c r="F439" s="9">
        <v>0</v>
      </c>
      <c r="G439" s="20">
        <v>16352409</v>
      </c>
      <c r="H439" s="20">
        <v>16314799</v>
      </c>
      <c r="I439" s="14">
        <v>0.99770003306546451</v>
      </c>
      <c r="J439" s="7" t="s">
        <v>227</v>
      </c>
      <c r="K439" s="7" t="s">
        <v>3201</v>
      </c>
      <c r="L439" s="7" t="s">
        <v>3202</v>
      </c>
      <c r="M439" s="5">
        <v>0</v>
      </c>
      <c r="N439" s="7"/>
      <c r="O439" s="5">
        <v>0</v>
      </c>
      <c r="P439" s="37">
        <v>0</v>
      </c>
      <c r="Q439" s="37">
        <v>0</v>
      </c>
      <c r="R439" s="37">
        <v>0</v>
      </c>
    </row>
    <row r="440" spans="1:18" x14ac:dyDescent="0.25">
      <c r="A440" s="5">
        <v>22</v>
      </c>
      <c r="B440" s="7" t="s">
        <v>3203</v>
      </c>
      <c r="C440" s="9">
        <v>0</v>
      </c>
      <c r="D440" s="9">
        <v>0</v>
      </c>
      <c r="E440" s="9">
        <v>10869758</v>
      </c>
      <c r="F440" s="9">
        <v>0</v>
      </c>
      <c r="G440" s="20">
        <v>10869758</v>
      </c>
      <c r="H440" s="20">
        <v>10844757</v>
      </c>
      <c r="I440" s="14">
        <v>0.99769994879370816</v>
      </c>
      <c r="J440" s="7" t="s">
        <v>227</v>
      </c>
      <c r="K440" s="7" t="s">
        <v>3204</v>
      </c>
      <c r="L440" s="7" t="s">
        <v>3205</v>
      </c>
      <c r="M440" s="5">
        <v>0</v>
      </c>
      <c r="N440" s="7"/>
      <c r="O440" s="5">
        <v>0</v>
      </c>
      <c r="P440" s="37">
        <v>0</v>
      </c>
      <c r="Q440" s="37">
        <v>0</v>
      </c>
      <c r="R440" s="37">
        <v>0</v>
      </c>
    </row>
    <row r="441" spans="1:18" x14ac:dyDescent="0.25">
      <c r="A441" s="5">
        <v>22</v>
      </c>
      <c r="B441" s="7" t="s">
        <v>3206</v>
      </c>
      <c r="C441" s="9">
        <v>0</v>
      </c>
      <c r="D441" s="9">
        <v>0</v>
      </c>
      <c r="E441" s="9">
        <v>26128124</v>
      </c>
      <c r="F441" s="9">
        <v>0</v>
      </c>
      <c r="G441" s="20">
        <v>26128124</v>
      </c>
      <c r="H441" s="20">
        <v>26068029</v>
      </c>
      <c r="I441" s="14">
        <v>0.99769998795167991</v>
      </c>
      <c r="J441" s="7" t="s">
        <v>227</v>
      </c>
      <c r="K441" s="7" t="s">
        <v>3207</v>
      </c>
      <c r="L441" s="7" t="s">
        <v>3208</v>
      </c>
      <c r="M441" s="5">
        <v>0</v>
      </c>
      <c r="N441" s="7"/>
      <c r="O441" s="5">
        <v>0</v>
      </c>
      <c r="P441" s="37">
        <v>0</v>
      </c>
      <c r="Q441" s="37">
        <v>0</v>
      </c>
      <c r="R441" s="37">
        <v>0</v>
      </c>
    </row>
    <row r="442" spans="1:18" x14ac:dyDescent="0.25">
      <c r="A442" s="5">
        <v>22</v>
      </c>
      <c r="B442" s="7" t="s">
        <v>3209</v>
      </c>
      <c r="C442" s="9">
        <v>0</v>
      </c>
      <c r="D442" s="9">
        <v>0</v>
      </c>
      <c r="E442" s="9">
        <v>536580368</v>
      </c>
      <c r="F442" s="9">
        <v>0</v>
      </c>
      <c r="G442" s="20">
        <v>536580368</v>
      </c>
      <c r="H442" s="20">
        <v>0</v>
      </c>
      <c r="I442" s="14">
        <v>0</v>
      </c>
      <c r="J442" s="7" t="s">
        <v>227</v>
      </c>
      <c r="K442" s="7" t="s">
        <v>3210</v>
      </c>
      <c r="L442" s="7" t="s">
        <v>3211</v>
      </c>
      <c r="M442" s="5">
        <v>0</v>
      </c>
      <c r="N442" s="7"/>
      <c r="O442" s="5">
        <v>0</v>
      </c>
      <c r="P442" s="37">
        <v>0</v>
      </c>
      <c r="Q442" s="37">
        <v>0</v>
      </c>
      <c r="R442" s="37">
        <v>0</v>
      </c>
    </row>
    <row r="443" spans="1:18" x14ac:dyDescent="0.25">
      <c r="A443" s="5">
        <v>22</v>
      </c>
      <c r="B443" s="7" t="s">
        <v>3212</v>
      </c>
      <c r="C443" s="9">
        <v>0</v>
      </c>
      <c r="D443" s="9">
        <v>0</v>
      </c>
      <c r="E443" s="9">
        <v>24264425</v>
      </c>
      <c r="F443" s="9">
        <v>0</v>
      </c>
      <c r="G443" s="20">
        <v>24264425</v>
      </c>
      <c r="H443" s="20">
        <v>0</v>
      </c>
      <c r="I443" s="14">
        <v>0</v>
      </c>
      <c r="J443" s="7" t="s">
        <v>227</v>
      </c>
      <c r="K443" s="7" t="s">
        <v>3213</v>
      </c>
      <c r="L443" s="7" t="s">
        <v>3214</v>
      </c>
      <c r="M443" s="5">
        <v>0</v>
      </c>
      <c r="N443" s="7"/>
      <c r="O443" s="5">
        <v>0</v>
      </c>
      <c r="P443" s="37">
        <v>0</v>
      </c>
      <c r="Q443" s="37">
        <v>0</v>
      </c>
      <c r="R443" s="37">
        <v>0</v>
      </c>
    </row>
    <row r="444" spans="1:18" x14ac:dyDescent="0.25">
      <c r="A444" s="5">
        <v>22</v>
      </c>
      <c r="B444" s="7" t="s">
        <v>3215</v>
      </c>
      <c r="C444" s="9">
        <v>0</v>
      </c>
      <c r="D444" s="9">
        <v>0</v>
      </c>
      <c r="E444" s="9">
        <v>135153282</v>
      </c>
      <c r="F444" s="9">
        <v>0</v>
      </c>
      <c r="G444" s="20">
        <v>135153282</v>
      </c>
      <c r="H444" s="20">
        <v>0</v>
      </c>
      <c r="I444" s="14">
        <v>0</v>
      </c>
      <c r="J444" s="7" t="s">
        <v>227</v>
      </c>
      <c r="K444" s="7" t="s">
        <v>3216</v>
      </c>
      <c r="L444" s="7" t="s">
        <v>3217</v>
      </c>
      <c r="M444" s="5">
        <v>0</v>
      </c>
      <c r="N444" s="7"/>
      <c r="O444" s="5">
        <v>0</v>
      </c>
      <c r="P444" s="37">
        <v>0</v>
      </c>
      <c r="Q444" s="37">
        <v>0</v>
      </c>
      <c r="R444" s="37">
        <v>0</v>
      </c>
    </row>
    <row r="445" spans="1:18" x14ac:dyDescent="0.25">
      <c r="A445" s="5">
        <v>22</v>
      </c>
      <c r="B445" s="7" t="s">
        <v>3218</v>
      </c>
      <c r="C445" s="9">
        <v>0</v>
      </c>
      <c r="D445" s="9">
        <v>0</v>
      </c>
      <c r="E445" s="9">
        <v>147607593</v>
      </c>
      <c r="F445" s="9">
        <v>0</v>
      </c>
      <c r="G445" s="20">
        <v>147607593</v>
      </c>
      <c r="H445" s="20">
        <v>0</v>
      </c>
      <c r="I445" s="14">
        <v>0</v>
      </c>
      <c r="J445" s="7" t="s">
        <v>227</v>
      </c>
      <c r="K445" s="7" t="s">
        <v>3219</v>
      </c>
      <c r="L445" s="7" t="s">
        <v>3220</v>
      </c>
      <c r="M445" s="5">
        <v>0</v>
      </c>
      <c r="N445" s="7"/>
      <c r="O445" s="5">
        <v>0</v>
      </c>
      <c r="P445" s="37">
        <v>0</v>
      </c>
      <c r="Q445" s="37">
        <v>0</v>
      </c>
      <c r="R445" s="37">
        <v>0</v>
      </c>
    </row>
    <row r="446" spans="1:18" x14ac:dyDescent="0.25">
      <c r="A446" s="5">
        <v>22</v>
      </c>
      <c r="B446" s="7" t="s">
        <v>3221</v>
      </c>
      <c r="C446" s="9">
        <v>0</v>
      </c>
      <c r="D446" s="9">
        <v>0</v>
      </c>
      <c r="E446" s="9">
        <v>536787885</v>
      </c>
      <c r="F446" s="9">
        <v>0</v>
      </c>
      <c r="G446" s="20">
        <v>536787885</v>
      </c>
      <c r="H446" s="20">
        <v>0</v>
      </c>
      <c r="I446" s="14">
        <v>0</v>
      </c>
      <c r="J446" s="7" t="s">
        <v>227</v>
      </c>
      <c r="K446" s="7" t="s">
        <v>3222</v>
      </c>
      <c r="L446" s="7" t="s">
        <v>3223</v>
      </c>
      <c r="M446" s="5">
        <v>0</v>
      </c>
      <c r="N446" s="7"/>
      <c r="O446" s="5">
        <v>0</v>
      </c>
      <c r="P446" s="37">
        <v>0</v>
      </c>
      <c r="Q446" s="37">
        <v>0</v>
      </c>
      <c r="R446" s="37">
        <v>0</v>
      </c>
    </row>
    <row r="447" spans="1:18" x14ac:dyDescent="0.25">
      <c r="A447" s="5">
        <v>22</v>
      </c>
      <c r="B447" s="7" t="s">
        <v>3224</v>
      </c>
      <c r="C447" s="9">
        <v>0</v>
      </c>
      <c r="D447" s="9">
        <v>0</v>
      </c>
      <c r="E447" s="9">
        <v>413749774</v>
      </c>
      <c r="F447" s="9">
        <v>0</v>
      </c>
      <c r="G447" s="20">
        <v>413749774</v>
      </c>
      <c r="H447" s="20">
        <v>412798150</v>
      </c>
      <c r="I447" s="14">
        <v>0.99770000116060487</v>
      </c>
      <c r="J447" s="7" t="s">
        <v>227</v>
      </c>
      <c r="K447" s="7" t="s">
        <v>3225</v>
      </c>
      <c r="L447" s="7" t="s">
        <v>3226</v>
      </c>
      <c r="M447" s="5">
        <v>0</v>
      </c>
      <c r="N447" s="7" t="s">
        <v>3184</v>
      </c>
      <c r="O447" s="5">
        <v>0</v>
      </c>
      <c r="P447" s="37">
        <v>0</v>
      </c>
      <c r="Q447" s="37">
        <v>0</v>
      </c>
      <c r="R447" s="37">
        <v>0</v>
      </c>
    </row>
    <row r="448" spans="1:18" x14ac:dyDescent="0.25">
      <c r="A448" s="5">
        <v>22</v>
      </c>
      <c r="B448" s="7" t="s">
        <v>3227</v>
      </c>
      <c r="C448" s="9">
        <v>0</v>
      </c>
      <c r="D448" s="9">
        <v>0</v>
      </c>
      <c r="E448" s="9">
        <v>4953082</v>
      </c>
      <c r="F448" s="9">
        <v>0</v>
      </c>
      <c r="G448" s="20">
        <v>4953082</v>
      </c>
      <c r="H448" s="20">
        <v>4200436.543684626</v>
      </c>
      <c r="I448" s="14">
        <v>0.84804502402436022</v>
      </c>
      <c r="J448" s="7" t="s">
        <v>227</v>
      </c>
      <c r="K448" s="7" t="s">
        <v>3228</v>
      </c>
      <c r="L448" s="7" t="s">
        <v>3229</v>
      </c>
      <c r="M448" s="5">
        <v>0</v>
      </c>
      <c r="N448" s="7"/>
      <c r="O448" s="5">
        <v>0</v>
      </c>
      <c r="P448" s="37">
        <v>0</v>
      </c>
      <c r="Q448" s="37">
        <v>0</v>
      </c>
      <c r="R448" s="37">
        <v>0</v>
      </c>
    </row>
    <row r="449" spans="1:18" x14ac:dyDescent="0.25">
      <c r="A449" s="5">
        <v>22</v>
      </c>
      <c r="B449" s="7" t="s">
        <v>3230</v>
      </c>
      <c r="C449" s="9">
        <v>0</v>
      </c>
      <c r="D449" s="9">
        <v>0</v>
      </c>
      <c r="E449" s="9">
        <v>127711</v>
      </c>
      <c r="F449" s="9">
        <v>0</v>
      </c>
      <c r="G449" s="20">
        <v>127711</v>
      </c>
      <c r="H449" s="20">
        <v>118498</v>
      </c>
      <c r="I449" s="14">
        <v>0.92786056017101115</v>
      </c>
      <c r="J449" s="7" t="s">
        <v>227</v>
      </c>
      <c r="K449" s="7" t="s">
        <v>3231</v>
      </c>
      <c r="L449" s="7" t="s">
        <v>3232</v>
      </c>
      <c r="M449" s="5">
        <v>0</v>
      </c>
      <c r="N449" s="7"/>
      <c r="O449" s="5">
        <v>0</v>
      </c>
      <c r="P449" s="37">
        <v>0</v>
      </c>
      <c r="Q449" s="37">
        <v>0</v>
      </c>
      <c r="R449" s="37">
        <v>0</v>
      </c>
    </row>
    <row r="450" spans="1:18" x14ac:dyDescent="0.25">
      <c r="A450" s="5">
        <v>22</v>
      </c>
      <c r="B450" s="7" t="s">
        <v>3233</v>
      </c>
      <c r="C450" s="9">
        <v>0</v>
      </c>
      <c r="D450" s="9">
        <v>0</v>
      </c>
      <c r="E450" s="9">
        <v>382623887</v>
      </c>
      <c r="F450" s="9">
        <v>0</v>
      </c>
      <c r="G450" s="20">
        <v>382623887</v>
      </c>
      <c r="H450" s="20">
        <v>324482276.34606642</v>
      </c>
      <c r="I450" s="14">
        <v>0.84804500547574646</v>
      </c>
      <c r="J450" s="7" t="s">
        <v>227</v>
      </c>
      <c r="K450" s="7" t="s">
        <v>3234</v>
      </c>
      <c r="L450" s="7" t="s">
        <v>3235</v>
      </c>
      <c r="M450" s="5">
        <v>0</v>
      </c>
      <c r="N450" s="7"/>
      <c r="O450" s="5">
        <v>0</v>
      </c>
      <c r="P450" s="37">
        <v>0</v>
      </c>
      <c r="Q450" s="37">
        <v>0</v>
      </c>
      <c r="R450" s="37">
        <v>0</v>
      </c>
    </row>
    <row r="451" spans="1:18" x14ac:dyDescent="0.25">
      <c r="A451" s="5">
        <v>22</v>
      </c>
      <c r="B451" s="7" t="s">
        <v>3236</v>
      </c>
      <c r="C451" s="9">
        <v>0</v>
      </c>
      <c r="D451" s="9">
        <v>0</v>
      </c>
      <c r="E451" s="9">
        <v>3853593</v>
      </c>
      <c r="F451" s="9">
        <v>0</v>
      </c>
      <c r="G451" s="20">
        <v>3853593</v>
      </c>
      <c r="H451" s="20">
        <v>3268020.5339874802</v>
      </c>
      <c r="I451" s="14">
        <v>0.84804506702899873</v>
      </c>
      <c r="J451" s="7" t="s">
        <v>227</v>
      </c>
      <c r="K451" s="7" t="s">
        <v>3237</v>
      </c>
      <c r="L451" s="7" t="s">
        <v>3238</v>
      </c>
      <c r="M451" s="5">
        <v>0</v>
      </c>
      <c r="N451" s="7"/>
      <c r="O451" s="5">
        <v>0</v>
      </c>
      <c r="P451" s="37">
        <v>0</v>
      </c>
      <c r="Q451" s="37">
        <v>0</v>
      </c>
      <c r="R451" s="37">
        <v>0</v>
      </c>
    </row>
    <row r="452" spans="1:18" x14ac:dyDescent="0.25">
      <c r="A452" s="5">
        <v>22</v>
      </c>
      <c r="B452" s="7" t="s">
        <v>3239</v>
      </c>
      <c r="C452" s="9">
        <v>0</v>
      </c>
      <c r="D452" s="9">
        <v>0</v>
      </c>
      <c r="E452" s="9">
        <v>-29288450</v>
      </c>
      <c r="F452" s="9">
        <v>0</v>
      </c>
      <c r="G452" s="20">
        <v>-29288450</v>
      </c>
      <c r="H452" s="20">
        <v>-24837924.114273485</v>
      </c>
      <c r="I452" s="14">
        <v>0.84804501823324496</v>
      </c>
      <c r="J452" s="7" t="s">
        <v>227</v>
      </c>
      <c r="K452" s="7" t="s">
        <v>3240</v>
      </c>
      <c r="L452" s="7" t="s">
        <v>3241</v>
      </c>
      <c r="M452" s="5">
        <v>0</v>
      </c>
      <c r="N452" s="7"/>
      <c r="O452" s="5">
        <v>0</v>
      </c>
      <c r="P452" s="37">
        <v>0</v>
      </c>
      <c r="Q452" s="37">
        <v>0</v>
      </c>
      <c r="R452" s="37">
        <v>0</v>
      </c>
    </row>
    <row r="453" spans="1:18" x14ac:dyDescent="0.25">
      <c r="A453" s="5">
        <v>22</v>
      </c>
      <c r="B453" s="7" t="s">
        <v>3242</v>
      </c>
      <c r="C453" s="9">
        <v>0</v>
      </c>
      <c r="D453" s="9">
        <v>0</v>
      </c>
      <c r="E453" s="9">
        <v>32093845</v>
      </c>
      <c r="F453" s="9">
        <v>0</v>
      </c>
      <c r="G453" s="20">
        <v>32093845</v>
      </c>
      <c r="H453" s="20">
        <v>16650415</v>
      </c>
      <c r="I453" s="14">
        <v>0.51880399497162155</v>
      </c>
      <c r="J453" s="7" t="s">
        <v>227</v>
      </c>
      <c r="K453" s="7" t="s">
        <v>3243</v>
      </c>
      <c r="L453" s="7" t="s">
        <v>3244</v>
      </c>
      <c r="M453" s="5">
        <v>0</v>
      </c>
      <c r="N453" s="7"/>
      <c r="O453" s="5">
        <v>0</v>
      </c>
      <c r="P453" s="37">
        <v>0</v>
      </c>
      <c r="Q453" s="37">
        <v>0</v>
      </c>
      <c r="R453" s="37">
        <v>0</v>
      </c>
    </row>
    <row r="454" spans="1:18" x14ac:dyDescent="0.25">
      <c r="A454" s="5">
        <v>22</v>
      </c>
      <c r="B454" s="7" t="s">
        <v>3245</v>
      </c>
      <c r="C454" s="9">
        <v>0</v>
      </c>
      <c r="D454" s="9">
        <v>0</v>
      </c>
      <c r="E454" s="9">
        <v>159071829</v>
      </c>
      <c r="F454" s="9">
        <v>0</v>
      </c>
      <c r="G454" s="20">
        <v>159071829</v>
      </c>
      <c r="H454" s="20">
        <v>144760059.70721254</v>
      </c>
      <c r="I454" s="14">
        <v>0.91002951696250711</v>
      </c>
      <c r="J454" s="7" t="s">
        <v>227</v>
      </c>
      <c r="K454" s="7" t="s">
        <v>3246</v>
      </c>
      <c r="L454" s="7" t="s">
        <v>3247</v>
      </c>
      <c r="M454" s="5">
        <v>0</v>
      </c>
      <c r="N454" s="7"/>
      <c r="O454" s="5">
        <v>0</v>
      </c>
      <c r="P454" s="37">
        <v>0</v>
      </c>
      <c r="Q454" s="37">
        <v>0</v>
      </c>
      <c r="R454" s="37">
        <v>0</v>
      </c>
    </row>
    <row r="455" spans="1:18" x14ac:dyDescent="0.25">
      <c r="A455" s="5">
        <v>22</v>
      </c>
      <c r="B455" s="7" t="s">
        <v>3248</v>
      </c>
      <c r="C455" s="9">
        <v>0</v>
      </c>
      <c r="D455" s="9">
        <v>0</v>
      </c>
      <c r="E455" s="9">
        <v>1402066</v>
      </c>
      <c r="F455" s="9">
        <v>0</v>
      </c>
      <c r="G455" s="20">
        <v>1402066</v>
      </c>
      <c r="H455" s="20">
        <v>727398</v>
      </c>
      <c r="I455" s="14">
        <v>0.51880439294583847</v>
      </c>
      <c r="J455" s="7" t="s">
        <v>227</v>
      </c>
      <c r="K455" s="7" t="s">
        <v>3249</v>
      </c>
      <c r="L455" s="7" t="s">
        <v>3250</v>
      </c>
      <c r="M455" s="5">
        <v>0</v>
      </c>
      <c r="N455" s="7"/>
      <c r="O455" s="5">
        <v>0</v>
      </c>
      <c r="P455" s="37">
        <v>0</v>
      </c>
      <c r="Q455" s="37">
        <v>0</v>
      </c>
      <c r="R455" s="37">
        <v>0</v>
      </c>
    </row>
    <row r="456" spans="1:18" x14ac:dyDescent="0.25">
      <c r="A456" s="5">
        <v>22</v>
      </c>
      <c r="B456" s="7" t="s">
        <v>3251</v>
      </c>
      <c r="C456" s="9">
        <v>0</v>
      </c>
      <c r="D456" s="9">
        <v>0</v>
      </c>
      <c r="E456" s="9">
        <v>52787400</v>
      </c>
      <c r="F456" s="9">
        <v>0</v>
      </c>
      <c r="G456" s="20">
        <v>52787400</v>
      </c>
      <c r="H456" s="20">
        <v>28104092.269227788</v>
      </c>
      <c r="I456" s="14">
        <v>0.53240152515993944</v>
      </c>
      <c r="J456" s="7" t="s">
        <v>227</v>
      </c>
      <c r="K456" s="7" t="s">
        <v>3252</v>
      </c>
      <c r="L456" s="7" t="s">
        <v>3253</v>
      </c>
      <c r="M456" s="5">
        <v>0</v>
      </c>
      <c r="N456" s="7"/>
      <c r="O456" s="5">
        <v>0</v>
      </c>
      <c r="P456" s="37">
        <v>0</v>
      </c>
      <c r="Q456" s="37">
        <v>0</v>
      </c>
      <c r="R456" s="37">
        <v>0</v>
      </c>
    </row>
    <row r="457" spans="1:18" x14ac:dyDescent="0.25">
      <c r="A457" s="5">
        <v>22</v>
      </c>
      <c r="B457" s="7" t="s">
        <v>3254</v>
      </c>
      <c r="C457" s="9">
        <v>0</v>
      </c>
      <c r="D457" s="9">
        <v>0</v>
      </c>
      <c r="E457" s="9">
        <v>1813208</v>
      </c>
      <c r="F457" s="9">
        <v>0</v>
      </c>
      <c r="G457" s="20">
        <v>1813208</v>
      </c>
      <c r="H457" s="20">
        <v>1123973.7008161282</v>
      </c>
      <c r="I457" s="14">
        <v>0.61988128268578568</v>
      </c>
      <c r="J457" s="7" t="s">
        <v>227</v>
      </c>
      <c r="K457" s="7" t="s">
        <v>3255</v>
      </c>
      <c r="L457" s="7" t="s">
        <v>3256</v>
      </c>
      <c r="M457" s="5">
        <v>1</v>
      </c>
      <c r="N457" s="7" t="s">
        <v>173</v>
      </c>
      <c r="O457" s="28">
        <v>1</v>
      </c>
      <c r="P457" s="37">
        <v>-1123973.7008161282</v>
      </c>
      <c r="Q457" s="37">
        <v>0</v>
      </c>
      <c r="R457" s="37">
        <v>0</v>
      </c>
    </row>
    <row r="458" spans="1:18" x14ac:dyDescent="0.25">
      <c r="A458" s="5">
        <v>22</v>
      </c>
      <c r="B458" s="7" t="s">
        <v>3257</v>
      </c>
      <c r="C458" s="9">
        <v>0</v>
      </c>
      <c r="D458" s="9">
        <v>0</v>
      </c>
      <c r="E458" s="9">
        <v>19692</v>
      </c>
      <c r="F458" s="9">
        <v>0</v>
      </c>
      <c r="G458" s="20">
        <v>19692</v>
      </c>
      <c r="H458" s="20">
        <v>10961</v>
      </c>
      <c r="I458" s="14">
        <v>0.55662197846841355</v>
      </c>
      <c r="J458" s="7" t="s">
        <v>227</v>
      </c>
      <c r="K458" s="7" t="s">
        <v>3258</v>
      </c>
      <c r="L458" s="7" t="s">
        <v>3259</v>
      </c>
      <c r="M458" s="5">
        <v>1</v>
      </c>
      <c r="N458" s="7" t="s">
        <v>173</v>
      </c>
      <c r="O458" s="28">
        <v>1</v>
      </c>
      <c r="P458" s="37">
        <v>-10961</v>
      </c>
      <c r="Q458" s="37">
        <v>0</v>
      </c>
      <c r="R458" s="37">
        <v>0</v>
      </c>
    </row>
    <row r="459" spans="1:18" x14ac:dyDescent="0.25">
      <c r="A459" s="5">
        <v>22</v>
      </c>
      <c r="B459" s="7" t="s">
        <v>3260</v>
      </c>
      <c r="C459" s="9">
        <v>0</v>
      </c>
      <c r="D459" s="9">
        <v>0</v>
      </c>
      <c r="E459" s="9">
        <v>4884842</v>
      </c>
      <c r="F459" s="9">
        <v>0</v>
      </c>
      <c r="G459" s="20">
        <v>4884842</v>
      </c>
      <c r="H459" s="20">
        <v>3712089.6000484368</v>
      </c>
      <c r="I459" s="14">
        <v>0.75992009568547703</v>
      </c>
      <c r="J459" s="7" t="s">
        <v>227</v>
      </c>
      <c r="K459" s="7" t="s">
        <v>3261</v>
      </c>
      <c r="L459" s="7" t="s">
        <v>3262</v>
      </c>
      <c r="M459" s="5">
        <v>0</v>
      </c>
      <c r="N459" s="7"/>
      <c r="O459" s="5">
        <v>0</v>
      </c>
      <c r="P459" s="37">
        <v>0</v>
      </c>
      <c r="Q459" s="37">
        <v>0</v>
      </c>
      <c r="R459" s="37">
        <v>0</v>
      </c>
    </row>
    <row r="460" spans="1:18" x14ac:dyDescent="0.25">
      <c r="A460" s="5">
        <v>22</v>
      </c>
      <c r="B460" s="7" t="s">
        <v>3263</v>
      </c>
      <c r="C460" s="9">
        <v>0</v>
      </c>
      <c r="D460" s="9">
        <v>0</v>
      </c>
      <c r="E460" s="9">
        <v>6806473</v>
      </c>
      <c r="F460" s="9">
        <v>0</v>
      </c>
      <c r="G460" s="20">
        <v>6806473</v>
      </c>
      <c r="H460" s="20">
        <v>6050321.0160204824</v>
      </c>
      <c r="I460" s="14">
        <v>0.88890692962720674</v>
      </c>
      <c r="J460" s="7" t="s">
        <v>227</v>
      </c>
      <c r="K460" s="7" t="s">
        <v>3264</v>
      </c>
      <c r="L460" s="7" t="s">
        <v>3265</v>
      </c>
      <c r="M460" s="5">
        <v>0</v>
      </c>
      <c r="N460" s="7"/>
      <c r="O460" s="5">
        <v>0</v>
      </c>
      <c r="P460" s="37">
        <v>0</v>
      </c>
      <c r="Q460" s="37">
        <v>0</v>
      </c>
      <c r="R460" s="37">
        <v>0</v>
      </c>
    </row>
    <row r="461" spans="1:18" x14ac:dyDescent="0.25">
      <c r="A461" s="5">
        <v>22</v>
      </c>
      <c r="B461" s="7" t="s">
        <v>3266</v>
      </c>
      <c r="C461" s="9">
        <v>0</v>
      </c>
      <c r="D461" s="9">
        <v>0</v>
      </c>
      <c r="E461" s="9">
        <v>18029713</v>
      </c>
      <c r="F461" s="9">
        <v>0</v>
      </c>
      <c r="G461" s="20">
        <v>18029713</v>
      </c>
      <c r="H461" s="20">
        <v>13760767.351894019</v>
      </c>
      <c r="I461" s="14">
        <v>0.76322719900721769</v>
      </c>
      <c r="J461" s="7" t="s">
        <v>227</v>
      </c>
      <c r="K461" s="7" t="s">
        <v>3267</v>
      </c>
      <c r="L461" s="7" t="s">
        <v>3268</v>
      </c>
      <c r="M461" s="5">
        <v>0</v>
      </c>
      <c r="N461" s="7"/>
      <c r="O461" s="5">
        <v>0</v>
      </c>
      <c r="P461" s="37">
        <v>0</v>
      </c>
      <c r="Q461" s="37">
        <v>0</v>
      </c>
      <c r="R461" s="37">
        <v>0</v>
      </c>
    </row>
    <row r="462" spans="1:18" x14ac:dyDescent="0.25">
      <c r="A462" s="5">
        <v>22</v>
      </c>
      <c r="B462" s="7" t="s">
        <v>3269</v>
      </c>
      <c r="C462" s="9">
        <v>0</v>
      </c>
      <c r="D462" s="9">
        <v>0</v>
      </c>
      <c r="E462" s="9">
        <v>26792405</v>
      </c>
      <c r="F462" s="9">
        <v>0</v>
      </c>
      <c r="G462" s="20">
        <v>26792405</v>
      </c>
      <c r="H462" s="20">
        <v>20467015.564919084</v>
      </c>
      <c r="I462" s="14">
        <v>0.76391109961644299</v>
      </c>
      <c r="J462" s="7" t="s">
        <v>227</v>
      </c>
      <c r="K462" s="7" t="s">
        <v>3270</v>
      </c>
      <c r="L462" s="7" t="s">
        <v>3271</v>
      </c>
      <c r="M462" s="5">
        <v>1</v>
      </c>
      <c r="N462" s="7" t="s">
        <v>173</v>
      </c>
      <c r="O462" s="28">
        <v>1</v>
      </c>
      <c r="P462" s="37">
        <v>-20467015.564919084</v>
      </c>
      <c r="Q462" s="37">
        <v>0</v>
      </c>
      <c r="R462" s="37">
        <v>0</v>
      </c>
    </row>
    <row r="463" spans="1:18" x14ac:dyDescent="0.25">
      <c r="A463" s="5">
        <v>22</v>
      </c>
      <c r="B463" s="7" t="s">
        <v>3272</v>
      </c>
      <c r="C463" s="9">
        <v>0</v>
      </c>
      <c r="D463" s="9">
        <v>0</v>
      </c>
      <c r="E463" s="9">
        <v>35865468</v>
      </c>
      <c r="F463" s="9">
        <v>0</v>
      </c>
      <c r="G463" s="20">
        <v>35865468</v>
      </c>
      <c r="H463" s="20">
        <v>30418546.653782096</v>
      </c>
      <c r="I463" s="14">
        <v>0.84812908767235651</v>
      </c>
      <c r="J463" s="7" t="s">
        <v>227</v>
      </c>
      <c r="K463" s="7" t="s">
        <v>3273</v>
      </c>
      <c r="L463" s="7" t="s">
        <v>3274</v>
      </c>
      <c r="M463" s="5">
        <v>0</v>
      </c>
      <c r="N463" s="7"/>
      <c r="O463" s="5">
        <v>0</v>
      </c>
      <c r="P463" s="37">
        <v>0</v>
      </c>
      <c r="Q463" s="37">
        <v>0</v>
      </c>
      <c r="R463" s="37">
        <v>0</v>
      </c>
    </row>
    <row r="464" spans="1:18" x14ac:dyDescent="0.25">
      <c r="A464" s="5">
        <v>22</v>
      </c>
      <c r="B464" s="7" t="s">
        <v>226</v>
      </c>
      <c r="C464" s="9">
        <v>0</v>
      </c>
      <c r="D464" s="9">
        <v>0</v>
      </c>
      <c r="E464" s="9">
        <v>1510076</v>
      </c>
      <c r="F464" s="9">
        <v>0</v>
      </c>
      <c r="G464" s="20">
        <v>1510076</v>
      </c>
      <c r="H464" s="20">
        <v>956629.70169839601</v>
      </c>
      <c r="I464" s="14">
        <v>0.63349771912035946</v>
      </c>
      <c r="J464" s="7" t="s">
        <v>227</v>
      </c>
      <c r="K464" s="7" t="s">
        <v>172</v>
      </c>
      <c r="L464" s="7" t="s">
        <v>228</v>
      </c>
      <c r="M464" s="5">
        <v>0</v>
      </c>
      <c r="N464" s="7" t="s">
        <v>229</v>
      </c>
      <c r="O464" s="5">
        <v>0</v>
      </c>
      <c r="P464" s="37">
        <v>0</v>
      </c>
      <c r="Q464" s="37">
        <v>0</v>
      </c>
      <c r="R464" s="37">
        <v>0</v>
      </c>
    </row>
    <row r="465" spans="1:18" x14ac:dyDescent="0.25">
      <c r="A465" s="5">
        <v>22</v>
      </c>
      <c r="B465" s="7" t="s">
        <v>3275</v>
      </c>
      <c r="C465" s="9">
        <v>0</v>
      </c>
      <c r="D465" s="9">
        <v>0</v>
      </c>
      <c r="E465" s="9">
        <v>3553421</v>
      </c>
      <c r="F465" s="9">
        <v>0</v>
      </c>
      <c r="G465" s="20">
        <v>3553421</v>
      </c>
      <c r="H465" s="20">
        <v>2953766</v>
      </c>
      <c r="I465" s="14">
        <v>0.8312457206731203</v>
      </c>
      <c r="J465" s="7" t="s">
        <v>227</v>
      </c>
      <c r="K465" s="7" t="s">
        <v>3276</v>
      </c>
      <c r="L465" s="7" t="s">
        <v>3277</v>
      </c>
      <c r="M465" s="5">
        <v>0</v>
      </c>
      <c r="N465" s="7"/>
      <c r="O465" s="5">
        <v>0</v>
      </c>
      <c r="P465" s="37">
        <v>0</v>
      </c>
      <c r="Q465" s="37">
        <v>0</v>
      </c>
      <c r="R465" s="37">
        <v>0</v>
      </c>
    </row>
    <row r="466" spans="1:18" x14ac:dyDescent="0.25">
      <c r="A466" s="5">
        <v>22</v>
      </c>
      <c r="B466" s="7" t="s">
        <v>3278</v>
      </c>
      <c r="C466" s="9">
        <v>0</v>
      </c>
      <c r="D466" s="9">
        <v>0</v>
      </c>
      <c r="E466" s="9">
        <v>-57533749</v>
      </c>
      <c r="F466" s="9">
        <v>0</v>
      </c>
      <c r="G466" s="20">
        <v>-57533749</v>
      </c>
      <c r="H466" s="20">
        <v>-57401421</v>
      </c>
      <c r="I466" s="14">
        <v>0.99769999344210991</v>
      </c>
      <c r="J466" s="7" t="s">
        <v>227</v>
      </c>
      <c r="K466" s="7" t="s">
        <v>3279</v>
      </c>
      <c r="L466" s="7" t="s">
        <v>3280</v>
      </c>
      <c r="M466" s="5">
        <v>0</v>
      </c>
      <c r="N466" s="7"/>
      <c r="O466" s="5">
        <v>0</v>
      </c>
      <c r="P466" s="37">
        <v>0</v>
      </c>
      <c r="Q466" s="37">
        <v>0</v>
      </c>
      <c r="R466" s="37">
        <v>0</v>
      </c>
    </row>
    <row r="467" spans="1:18" x14ac:dyDescent="0.25">
      <c r="A467" s="5">
        <v>22</v>
      </c>
      <c r="B467" s="7" t="s">
        <v>3281</v>
      </c>
      <c r="C467" s="9">
        <v>0</v>
      </c>
      <c r="D467" s="9">
        <v>0</v>
      </c>
      <c r="E467" s="9">
        <v>140005522</v>
      </c>
      <c r="F467" s="9">
        <v>0</v>
      </c>
      <c r="G467" s="20">
        <v>140005522</v>
      </c>
      <c r="H467" s="20">
        <v>139683508</v>
      </c>
      <c r="I467" s="14">
        <v>0.99769999071893745</v>
      </c>
      <c r="J467" s="7" t="s">
        <v>227</v>
      </c>
      <c r="K467" s="7" t="s">
        <v>3282</v>
      </c>
      <c r="L467" s="7" t="s">
        <v>3283</v>
      </c>
      <c r="M467" s="5">
        <v>0</v>
      </c>
      <c r="N467" s="7" t="s">
        <v>3184</v>
      </c>
      <c r="O467" s="5">
        <v>0</v>
      </c>
      <c r="P467" s="37">
        <v>0</v>
      </c>
      <c r="Q467" s="37">
        <v>0</v>
      </c>
      <c r="R467" s="37">
        <v>0</v>
      </c>
    </row>
    <row r="468" spans="1:18" x14ac:dyDescent="0.25">
      <c r="A468" s="5">
        <v>22</v>
      </c>
      <c r="B468" s="7" t="s">
        <v>3284</v>
      </c>
      <c r="C468" s="9">
        <v>0</v>
      </c>
      <c r="D468" s="9">
        <v>0</v>
      </c>
      <c r="E468" s="9">
        <v>7271522</v>
      </c>
      <c r="F468" s="9">
        <v>0</v>
      </c>
      <c r="G468" s="20">
        <v>7271522</v>
      </c>
      <c r="H468" s="20">
        <v>6157883.3008185681</v>
      </c>
      <c r="I468" s="14">
        <v>0.84684929796245789</v>
      </c>
      <c r="J468" s="7" t="s">
        <v>227</v>
      </c>
      <c r="K468" s="7" t="s">
        <v>3285</v>
      </c>
      <c r="L468" s="7" t="s">
        <v>3286</v>
      </c>
      <c r="M468" s="5">
        <v>0</v>
      </c>
      <c r="N468" s="7"/>
      <c r="O468" s="5">
        <v>0</v>
      </c>
      <c r="P468" s="37">
        <v>0</v>
      </c>
      <c r="Q468" s="37">
        <v>0</v>
      </c>
      <c r="R468" s="37">
        <v>0</v>
      </c>
    </row>
    <row r="469" spans="1:18" x14ac:dyDescent="0.25">
      <c r="A469" s="5">
        <v>22</v>
      </c>
      <c r="B469" s="7" t="s">
        <v>3287</v>
      </c>
      <c r="C469" s="9">
        <v>0</v>
      </c>
      <c r="D469" s="9">
        <v>0</v>
      </c>
      <c r="E469" s="9">
        <v>38153822</v>
      </c>
      <c r="F469" s="9">
        <v>0</v>
      </c>
      <c r="G469" s="20">
        <v>38153822</v>
      </c>
      <c r="H469" s="20">
        <v>34000247</v>
      </c>
      <c r="I469" s="14">
        <v>0.89113607019501218</v>
      </c>
      <c r="J469" s="7" t="s">
        <v>227</v>
      </c>
      <c r="K469" s="7" t="s">
        <v>3288</v>
      </c>
      <c r="L469" s="7" t="s">
        <v>3289</v>
      </c>
      <c r="M469" s="5">
        <v>0</v>
      </c>
      <c r="N469" s="7"/>
      <c r="O469" s="5">
        <v>0</v>
      </c>
      <c r="P469" s="37">
        <v>0</v>
      </c>
      <c r="Q469" s="37">
        <v>0</v>
      </c>
      <c r="R469" s="37">
        <v>0</v>
      </c>
    </row>
    <row r="470" spans="1:18" x14ac:dyDescent="0.25">
      <c r="A470" s="5">
        <v>22</v>
      </c>
      <c r="B470" s="7" t="s">
        <v>3290</v>
      </c>
      <c r="C470" s="9">
        <v>0</v>
      </c>
      <c r="D470" s="9">
        <v>0</v>
      </c>
      <c r="E470" s="9">
        <v>5826400</v>
      </c>
      <c r="F470" s="9">
        <v>0</v>
      </c>
      <c r="G470" s="20">
        <v>5826400</v>
      </c>
      <c r="H470" s="20">
        <v>3116847</v>
      </c>
      <c r="I470" s="14">
        <v>0.53495245777838807</v>
      </c>
      <c r="J470" s="7" t="s">
        <v>227</v>
      </c>
      <c r="K470" s="7" t="s">
        <v>3291</v>
      </c>
      <c r="L470" s="7" t="s">
        <v>3292</v>
      </c>
      <c r="M470" s="5">
        <v>0</v>
      </c>
      <c r="N470" s="7"/>
      <c r="O470" s="5">
        <v>0</v>
      </c>
      <c r="P470" s="37">
        <v>0</v>
      </c>
      <c r="Q470" s="37">
        <v>0</v>
      </c>
      <c r="R470" s="37">
        <v>0</v>
      </c>
    </row>
    <row r="471" spans="1:18" x14ac:dyDescent="0.25">
      <c r="A471" s="5">
        <v>22</v>
      </c>
      <c r="B471" s="7" t="s">
        <v>3293</v>
      </c>
      <c r="C471" s="9">
        <v>0</v>
      </c>
      <c r="D471" s="9">
        <v>0</v>
      </c>
      <c r="E471" s="9">
        <v>18936384</v>
      </c>
      <c r="F471" s="9">
        <v>0</v>
      </c>
      <c r="G471" s="20">
        <v>18936384</v>
      </c>
      <c r="H471" s="20">
        <v>17342023</v>
      </c>
      <c r="I471" s="14">
        <v>0.9158043584245017</v>
      </c>
      <c r="J471" s="7" t="s">
        <v>227</v>
      </c>
      <c r="K471" s="7" t="s">
        <v>3294</v>
      </c>
      <c r="L471" s="7" t="s">
        <v>3295</v>
      </c>
      <c r="M471" s="5">
        <v>0</v>
      </c>
      <c r="N471" s="7"/>
      <c r="O471" s="5">
        <v>0</v>
      </c>
      <c r="P471" s="37">
        <v>0</v>
      </c>
      <c r="Q471" s="37">
        <v>0</v>
      </c>
      <c r="R471" s="37">
        <v>0</v>
      </c>
    </row>
    <row r="472" spans="1:18" x14ac:dyDescent="0.25">
      <c r="A472" s="5">
        <v>22</v>
      </c>
      <c r="B472" s="7" t="s">
        <v>3296</v>
      </c>
      <c r="C472" s="9">
        <v>0</v>
      </c>
      <c r="D472" s="9">
        <v>0</v>
      </c>
      <c r="E472" s="9">
        <v>5549527</v>
      </c>
      <c r="F472" s="9">
        <v>0</v>
      </c>
      <c r="G472" s="20">
        <v>5549527</v>
      </c>
      <c r="H472" s="20">
        <v>5436755</v>
      </c>
      <c r="I472" s="14">
        <v>0.97967898885796934</v>
      </c>
      <c r="J472" s="7" t="s">
        <v>227</v>
      </c>
      <c r="K472" s="7" t="s">
        <v>3297</v>
      </c>
      <c r="L472" s="7" t="s">
        <v>3298</v>
      </c>
      <c r="M472" s="5">
        <v>0</v>
      </c>
      <c r="N472" s="7"/>
      <c r="O472" s="5">
        <v>0</v>
      </c>
      <c r="P472" s="37">
        <v>0</v>
      </c>
      <c r="Q472" s="37">
        <v>0</v>
      </c>
      <c r="R472" s="37">
        <v>0</v>
      </c>
    </row>
    <row r="473" spans="1:18" x14ac:dyDescent="0.25">
      <c r="A473" s="5">
        <v>22</v>
      </c>
      <c r="B473" s="7" t="s">
        <v>3299</v>
      </c>
      <c r="C473" s="9">
        <v>0</v>
      </c>
      <c r="D473" s="9">
        <v>0</v>
      </c>
      <c r="E473" s="9">
        <v>2732512</v>
      </c>
      <c r="F473" s="9">
        <v>0</v>
      </c>
      <c r="G473" s="20">
        <v>2732512</v>
      </c>
      <c r="H473" s="20">
        <v>2079565</v>
      </c>
      <c r="I473" s="14">
        <v>0.76104514820063007</v>
      </c>
      <c r="J473" s="7" t="s">
        <v>227</v>
      </c>
      <c r="K473" s="7" t="s">
        <v>3300</v>
      </c>
      <c r="L473" s="7" t="s">
        <v>3301</v>
      </c>
      <c r="M473" s="5">
        <v>0</v>
      </c>
      <c r="N473" s="7"/>
      <c r="O473" s="5">
        <v>0</v>
      </c>
      <c r="P473" s="37">
        <v>0</v>
      </c>
      <c r="Q473" s="37">
        <v>0</v>
      </c>
      <c r="R473" s="37">
        <v>0</v>
      </c>
    </row>
    <row r="474" spans="1:18" x14ac:dyDescent="0.25">
      <c r="A474" s="5">
        <v>22</v>
      </c>
      <c r="B474" s="7" t="s">
        <v>3302</v>
      </c>
      <c r="C474" s="9">
        <v>0</v>
      </c>
      <c r="D474" s="9">
        <v>0</v>
      </c>
      <c r="E474" s="9">
        <v>3472514</v>
      </c>
      <c r="F474" s="9">
        <v>0</v>
      </c>
      <c r="G474" s="20">
        <v>3472514</v>
      </c>
      <c r="H474" s="20">
        <v>2301057.6506702369</v>
      </c>
      <c r="I474" s="14">
        <v>0.66264891967900974</v>
      </c>
      <c r="J474" s="7" t="s">
        <v>227</v>
      </c>
      <c r="K474" s="7" t="s">
        <v>3303</v>
      </c>
      <c r="L474" s="7" t="s">
        <v>3304</v>
      </c>
      <c r="M474" s="5">
        <v>0</v>
      </c>
      <c r="N474" s="7"/>
      <c r="O474" s="5">
        <v>0</v>
      </c>
      <c r="P474" s="37">
        <v>0</v>
      </c>
      <c r="Q474" s="37">
        <v>0</v>
      </c>
      <c r="R474" s="37">
        <v>0</v>
      </c>
    </row>
    <row r="475" spans="1:18" x14ac:dyDescent="0.25">
      <c r="A475" s="5">
        <v>22</v>
      </c>
      <c r="B475" s="7" t="s">
        <v>3305</v>
      </c>
      <c r="C475" s="9">
        <v>0</v>
      </c>
      <c r="D475" s="9">
        <v>0</v>
      </c>
      <c r="E475" s="9">
        <v>1492272</v>
      </c>
      <c r="F475" s="9">
        <v>0</v>
      </c>
      <c r="G475" s="20">
        <v>1492272</v>
      </c>
      <c r="H475" s="20">
        <v>1257763.8004456244</v>
      </c>
      <c r="I475" s="14">
        <v>0.84285157159393487</v>
      </c>
      <c r="J475" s="7" t="s">
        <v>227</v>
      </c>
      <c r="K475" s="7" t="s">
        <v>3306</v>
      </c>
      <c r="L475" s="7" t="s">
        <v>3307</v>
      </c>
      <c r="M475" s="5">
        <v>0</v>
      </c>
      <c r="N475" s="7"/>
      <c r="O475" s="5">
        <v>0</v>
      </c>
      <c r="P475" s="37">
        <v>0</v>
      </c>
      <c r="Q475" s="37">
        <v>0</v>
      </c>
      <c r="R475" s="37">
        <v>0</v>
      </c>
    </row>
    <row r="476" spans="1:18" x14ac:dyDescent="0.25">
      <c r="A476" s="5">
        <v>22</v>
      </c>
      <c r="B476" s="7" t="s">
        <v>3308</v>
      </c>
      <c r="C476" s="9">
        <v>0</v>
      </c>
      <c r="D476" s="9">
        <v>0</v>
      </c>
      <c r="E476" s="9">
        <v>30823223</v>
      </c>
      <c r="F476" s="9">
        <v>0</v>
      </c>
      <c r="G476" s="20">
        <v>30823223</v>
      </c>
      <c r="H476" s="20">
        <v>26139479.822881736</v>
      </c>
      <c r="I476" s="14">
        <v>0.84804498941858664</v>
      </c>
      <c r="J476" s="7" t="s">
        <v>227</v>
      </c>
      <c r="K476" s="7" t="s">
        <v>3309</v>
      </c>
      <c r="L476" s="7" t="s">
        <v>3310</v>
      </c>
      <c r="M476" s="5">
        <v>0</v>
      </c>
      <c r="N476" s="7"/>
      <c r="O476" s="5">
        <v>0</v>
      </c>
      <c r="P476" s="37">
        <v>0</v>
      </c>
      <c r="Q476" s="37">
        <v>0</v>
      </c>
      <c r="R476" s="37">
        <v>0</v>
      </c>
    </row>
    <row r="477" spans="1:18" x14ac:dyDescent="0.25">
      <c r="A477" s="5">
        <v>22</v>
      </c>
      <c r="B477" s="7" t="s">
        <v>3311</v>
      </c>
      <c r="C477" s="9">
        <v>0</v>
      </c>
      <c r="D477" s="9">
        <v>0</v>
      </c>
      <c r="E477" s="9">
        <v>394941161</v>
      </c>
      <c r="F477" s="9">
        <v>0</v>
      </c>
      <c r="G477" s="20">
        <v>394941161</v>
      </c>
      <c r="H477" s="20">
        <v>334927878.81515169</v>
      </c>
      <c r="I477" s="14">
        <v>0.84804500489922774</v>
      </c>
      <c r="J477" s="7" t="s">
        <v>227</v>
      </c>
      <c r="K477" s="7" t="s">
        <v>3312</v>
      </c>
      <c r="L477" s="7" t="s">
        <v>3313</v>
      </c>
      <c r="M477" s="5">
        <v>0</v>
      </c>
      <c r="N477" s="7"/>
      <c r="O477" s="5">
        <v>0</v>
      </c>
      <c r="P477" s="37">
        <v>0</v>
      </c>
      <c r="Q477" s="37">
        <v>0</v>
      </c>
      <c r="R477" s="37">
        <v>0</v>
      </c>
    </row>
    <row r="478" spans="1:18" x14ac:dyDescent="0.25">
      <c r="A478" s="5">
        <v>22</v>
      </c>
      <c r="B478" s="7" t="s">
        <v>3314</v>
      </c>
      <c r="C478" s="9">
        <v>0</v>
      </c>
      <c r="D478" s="9">
        <v>0</v>
      </c>
      <c r="E478" s="9">
        <v>80530662</v>
      </c>
      <c r="F478" s="9">
        <v>0</v>
      </c>
      <c r="G478" s="20">
        <v>80530662</v>
      </c>
      <c r="H478" s="20">
        <v>0</v>
      </c>
      <c r="I478" s="14">
        <v>0</v>
      </c>
      <c r="J478" s="7" t="s">
        <v>227</v>
      </c>
      <c r="K478" s="7" t="s">
        <v>3315</v>
      </c>
      <c r="L478" s="7" t="s">
        <v>3316</v>
      </c>
      <c r="M478" s="5">
        <v>0</v>
      </c>
      <c r="N478" s="7"/>
      <c r="O478" s="5">
        <v>0</v>
      </c>
      <c r="P478" s="37">
        <v>0</v>
      </c>
      <c r="Q478" s="37">
        <v>0</v>
      </c>
      <c r="R478" s="37">
        <v>0</v>
      </c>
    </row>
    <row r="479" spans="1:18" x14ac:dyDescent="0.25">
      <c r="A479" s="5">
        <v>22</v>
      </c>
      <c r="B479" s="7" t="s">
        <v>3317</v>
      </c>
      <c r="C479" s="9">
        <v>0</v>
      </c>
      <c r="D479" s="9">
        <v>0</v>
      </c>
      <c r="E479" s="9">
        <v>2040867306</v>
      </c>
      <c r="F479" s="9">
        <v>0</v>
      </c>
      <c r="G479" s="20">
        <v>2040867306</v>
      </c>
      <c r="H479" s="20">
        <v>1764140557</v>
      </c>
      <c r="I479" s="14">
        <v>0.86440728008800782</v>
      </c>
      <c r="J479" s="7" t="s">
        <v>3318</v>
      </c>
      <c r="K479" s="7" t="s">
        <v>3319</v>
      </c>
      <c r="L479" s="7" t="s">
        <v>3320</v>
      </c>
      <c r="M479" s="5">
        <v>0</v>
      </c>
      <c r="N479" s="7"/>
      <c r="O479" s="5">
        <v>0</v>
      </c>
      <c r="P479" s="37">
        <v>0</v>
      </c>
      <c r="Q479" s="37">
        <v>-1764140557</v>
      </c>
      <c r="R479" s="37">
        <v>0</v>
      </c>
    </row>
    <row r="480" spans="1:18" x14ac:dyDescent="0.25">
      <c r="A480" s="5">
        <v>22</v>
      </c>
      <c r="B480" s="7" t="s">
        <v>3321</v>
      </c>
      <c r="C480" s="9">
        <v>0</v>
      </c>
      <c r="D480" s="9">
        <v>0</v>
      </c>
      <c r="E480" s="9">
        <v>2922264</v>
      </c>
      <c r="F480" s="9">
        <v>0</v>
      </c>
      <c r="G480" s="20">
        <v>2922264</v>
      </c>
      <c r="H480" s="20">
        <v>2526027</v>
      </c>
      <c r="I480" s="14">
        <v>0.86440752786195907</v>
      </c>
      <c r="J480" s="7" t="s">
        <v>3318</v>
      </c>
      <c r="K480" s="7" t="s">
        <v>3322</v>
      </c>
      <c r="L480" s="7" t="s">
        <v>3323</v>
      </c>
      <c r="M480" s="5">
        <v>1</v>
      </c>
      <c r="N480" s="7" t="s">
        <v>788</v>
      </c>
      <c r="O480" s="28">
        <v>1</v>
      </c>
      <c r="P480" s="37">
        <v>-2526027</v>
      </c>
      <c r="Q480" s="37">
        <v>0</v>
      </c>
      <c r="R480" s="37">
        <v>0</v>
      </c>
    </row>
    <row r="481" spans="1:18" x14ac:dyDescent="0.25">
      <c r="A481" s="5">
        <v>22</v>
      </c>
      <c r="B481" s="7" t="s">
        <v>3324</v>
      </c>
      <c r="C481" s="9">
        <v>0</v>
      </c>
      <c r="D481" s="9">
        <v>0</v>
      </c>
      <c r="E481" s="9">
        <v>523322466</v>
      </c>
      <c r="F481" s="9">
        <v>0</v>
      </c>
      <c r="G481" s="20">
        <v>523322466</v>
      </c>
      <c r="H481" s="20">
        <v>494759798</v>
      </c>
      <c r="I481" s="14">
        <v>0.9454205201272593</v>
      </c>
      <c r="J481" s="7" t="s">
        <v>3318</v>
      </c>
      <c r="K481" s="7" t="s">
        <v>3325</v>
      </c>
      <c r="L481" s="7" t="s">
        <v>3326</v>
      </c>
      <c r="M481" s="5">
        <v>1</v>
      </c>
      <c r="N481" s="7" t="s">
        <v>173</v>
      </c>
      <c r="O481" s="28">
        <v>1</v>
      </c>
      <c r="P481" s="37">
        <v>-494759798</v>
      </c>
      <c r="Q481" s="37">
        <v>0</v>
      </c>
      <c r="R481" s="37">
        <v>0</v>
      </c>
    </row>
    <row r="482" spans="1:18" x14ac:dyDescent="0.25">
      <c r="A482" s="5">
        <v>22</v>
      </c>
      <c r="B482" s="7" t="s">
        <v>3327</v>
      </c>
      <c r="C482" s="9">
        <v>0</v>
      </c>
      <c r="D482" s="9">
        <v>0</v>
      </c>
      <c r="E482" s="9">
        <v>-9539400</v>
      </c>
      <c r="F482" s="9">
        <v>0</v>
      </c>
      <c r="G482" s="20">
        <v>-9539400</v>
      </c>
      <c r="H482" s="20">
        <v>-8089841.9035047339</v>
      </c>
      <c r="I482" s="14">
        <v>0.84804514995751656</v>
      </c>
      <c r="J482" s="7" t="s">
        <v>227</v>
      </c>
      <c r="K482" s="7" t="s">
        <v>3328</v>
      </c>
      <c r="L482" s="7" t="s">
        <v>3329</v>
      </c>
      <c r="M482" s="5">
        <v>1</v>
      </c>
      <c r="N482" s="7" t="s">
        <v>2824</v>
      </c>
      <c r="O482" s="28">
        <v>1</v>
      </c>
      <c r="P482" s="37">
        <v>8089841.9035047339</v>
      </c>
      <c r="Q482" s="37">
        <v>0</v>
      </c>
      <c r="R482" s="37">
        <v>0</v>
      </c>
    </row>
    <row r="483" spans="1:18" x14ac:dyDescent="0.25">
      <c r="A483" s="5">
        <v>22</v>
      </c>
      <c r="B483" s="7" t="s">
        <v>3330</v>
      </c>
      <c r="C483" s="9">
        <v>0</v>
      </c>
      <c r="D483" s="9">
        <v>0</v>
      </c>
      <c r="E483" s="9">
        <v>2611050</v>
      </c>
      <c r="F483" s="9">
        <v>0</v>
      </c>
      <c r="G483" s="20">
        <v>2611050</v>
      </c>
      <c r="H483" s="20">
        <v>2214288.2730286433</v>
      </c>
      <c r="I483" s="14">
        <v>0.84804514391859342</v>
      </c>
      <c r="J483" s="7" t="s">
        <v>227</v>
      </c>
      <c r="K483" s="7" t="s">
        <v>3331</v>
      </c>
      <c r="L483" s="7" t="s">
        <v>3332</v>
      </c>
      <c r="M483" s="5">
        <v>0</v>
      </c>
      <c r="N483" s="7"/>
      <c r="O483" s="5">
        <v>0</v>
      </c>
      <c r="P483" s="37">
        <v>0</v>
      </c>
      <c r="Q483" s="37">
        <v>0</v>
      </c>
      <c r="R483" s="37">
        <v>0</v>
      </c>
    </row>
    <row r="484" spans="1:18" x14ac:dyDescent="0.25">
      <c r="A484" s="5">
        <v>22</v>
      </c>
      <c r="B484" s="7" t="s">
        <v>3333</v>
      </c>
      <c r="C484" s="9">
        <v>0</v>
      </c>
      <c r="D484" s="9">
        <v>0</v>
      </c>
      <c r="E484" s="9">
        <v>679475358</v>
      </c>
      <c r="F484" s="9">
        <v>0</v>
      </c>
      <c r="G484" s="20">
        <v>679475358</v>
      </c>
      <c r="H484" s="20">
        <v>629210997.60844684</v>
      </c>
      <c r="I484" s="14">
        <v>0.92602474865386775</v>
      </c>
      <c r="J484" s="7" t="s">
        <v>227</v>
      </c>
      <c r="K484" s="7" t="s">
        <v>3334</v>
      </c>
      <c r="L484" s="7" t="s">
        <v>3335</v>
      </c>
      <c r="M484" s="5">
        <v>0</v>
      </c>
      <c r="N484" s="7" t="s">
        <v>170</v>
      </c>
      <c r="O484" s="28">
        <v>1</v>
      </c>
      <c r="P484" s="37">
        <v>-629210997.60844684</v>
      </c>
      <c r="Q484" s="37">
        <v>0</v>
      </c>
      <c r="R484" s="37">
        <v>0</v>
      </c>
    </row>
    <row r="485" spans="1:18" x14ac:dyDescent="0.25">
      <c r="A485" s="5">
        <v>22</v>
      </c>
      <c r="B485" s="7" t="s">
        <v>3336</v>
      </c>
      <c r="C485" s="9">
        <v>0</v>
      </c>
      <c r="D485" s="9">
        <v>0</v>
      </c>
      <c r="E485" s="9">
        <v>-2</v>
      </c>
      <c r="F485" s="9">
        <v>0</v>
      </c>
      <c r="G485" s="20">
        <v>-2</v>
      </c>
      <c r="H485" s="20">
        <v>0</v>
      </c>
      <c r="I485" s="14">
        <v>0</v>
      </c>
      <c r="J485" s="7" t="s">
        <v>227</v>
      </c>
      <c r="K485" s="7" t="s">
        <v>3337</v>
      </c>
      <c r="L485" s="7" t="s">
        <v>3338</v>
      </c>
      <c r="M485" s="5">
        <v>0</v>
      </c>
      <c r="N485" s="7"/>
      <c r="O485" s="5">
        <v>0</v>
      </c>
      <c r="P485" s="37">
        <v>0</v>
      </c>
      <c r="Q485" s="37">
        <v>0</v>
      </c>
      <c r="R485" s="37">
        <v>0</v>
      </c>
    </row>
    <row r="486" spans="1:18" x14ac:dyDescent="0.25">
      <c r="A486" s="5">
        <v>22</v>
      </c>
      <c r="B486" s="7" t="s">
        <v>3339</v>
      </c>
      <c r="C486" s="9">
        <v>0</v>
      </c>
      <c r="D486" s="9">
        <v>0</v>
      </c>
      <c r="E486" s="9">
        <v>450500022</v>
      </c>
      <c r="F486" s="9">
        <v>0</v>
      </c>
      <c r="G486" s="20">
        <v>450500022</v>
      </c>
      <c r="H486" s="20">
        <v>449463871</v>
      </c>
      <c r="I486" s="14">
        <v>0.99769999789256392</v>
      </c>
      <c r="J486" s="7" t="s">
        <v>227</v>
      </c>
      <c r="K486" s="7" t="s">
        <v>3340</v>
      </c>
      <c r="L486" s="7" t="s">
        <v>3341</v>
      </c>
      <c r="M486" s="5">
        <v>0</v>
      </c>
      <c r="N486" s="7"/>
      <c r="O486" s="5">
        <v>0</v>
      </c>
      <c r="P486" s="37">
        <v>0</v>
      </c>
      <c r="Q486" s="37">
        <v>0</v>
      </c>
      <c r="R486" s="37">
        <v>0</v>
      </c>
    </row>
    <row r="487" spans="1:18" x14ac:dyDescent="0.25">
      <c r="A487" s="5">
        <v>22</v>
      </c>
      <c r="B487" s="7" t="s">
        <v>3342</v>
      </c>
      <c r="C487" s="9">
        <v>0</v>
      </c>
      <c r="D487" s="9">
        <v>0</v>
      </c>
      <c r="E487" s="9">
        <v>7293111</v>
      </c>
      <c r="F487" s="9">
        <v>0</v>
      </c>
      <c r="G487" s="20">
        <v>7293111</v>
      </c>
      <c r="H487" s="20">
        <v>7276338</v>
      </c>
      <c r="I487" s="14">
        <v>0.997700158409765</v>
      </c>
      <c r="J487" s="7" t="s">
        <v>227</v>
      </c>
      <c r="K487" s="7" t="s">
        <v>3343</v>
      </c>
      <c r="L487" s="7" t="s">
        <v>3344</v>
      </c>
      <c r="M487" s="5">
        <v>0</v>
      </c>
      <c r="N487" s="7"/>
      <c r="O487" s="5">
        <v>0</v>
      </c>
      <c r="P487" s="37">
        <v>0</v>
      </c>
      <c r="Q487" s="37">
        <v>0</v>
      </c>
      <c r="R487" s="37">
        <v>0</v>
      </c>
    </row>
    <row r="488" spans="1:18" x14ac:dyDescent="0.25">
      <c r="A488" s="5">
        <v>22</v>
      </c>
      <c r="B488" s="7" t="s">
        <v>3345</v>
      </c>
      <c r="C488" s="9">
        <v>0</v>
      </c>
      <c r="D488" s="9">
        <v>0</v>
      </c>
      <c r="E488" s="9">
        <v>44994996</v>
      </c>
      <c r="F488" s="9">
        <v>0</v>
      </c>
      <c r="G488" s="20">
        <v>44994996</v>
      </c>
      <c r="H488" s="20">
        <v>44891503</v>
      </c>
      <c r="I488" s="14">
        <v>0.99769989978441154</v>
      </c>
      <c r="J488" s="7" t="s">
        <v>227</v>
      </c>
      <c r="K488" s="7" t="s">
        <v>3346</v>
      </c>
      <c r="L488" s="7" t="s">
        <v>3347</v>
      </c>
      <c r="M488" s="5">
        <v>0</v>
      </c>
      <c r="N488" s="7"/>
      <c r="O488" s="5">
        <v>0</v>
      </c>
      <c r="P488" s="37">
        <v>0</v>
      </c>
      <c r="Q488" s="37">
        <v>0</v>
      </c>
      <c r="R488" s="37">
        <v>0</v>
      </c>
    </row>
    <row r="489" spans="1:18" x14ac:dyDescent="0.25">
      <c r="A489" s="5">
        <v>22</v>
      </c>
      <c r="B489" s="7" t="s">
        <v>3348</v>
      </c>
      <c r="C489" s="9">
        <v>0</v>
      </c>
      <c r="D489" s="9">
        <v>0</v>
      </c>
      <c r="E489" s="9">
        <v>6610059</v>
      </c>
      <c r="F489" s="9">
        <v>0</v>
      </c>
      <c r="G489" s="20">
        <v>6610059</v>
      </c>
      <c r="H489" s="20">
        <v>0</v>
      </c>
      <c r="I489" s="14">
        <v>0</v>
      </c>
      <c r="J489" s="7" t="s">
        <v>227</v>
      </c>
      <c r="K489" s="7" t="s">
        <v>3349</v>
      </c>
      <c r="L489" s="7" t="s">
        <v>3350</v>
      </c>
      <c r="M489" s="5">
        <v>0</v>
      </c>
      <c r="N489" s="7"/>
      <c r="O489" s="5">
        <v>0</v>
      </c>
      <c r="P489" s="37">
        <v>0</v>
      </c>
      <c r="Q489" s="37">
        <v>0</v>
      </c>
      <c r="R489" s="37">
        <v>0</v>
      </c>
    </row>
    <row r="490" spans="1:18" x14ac:dyDescent="0.25">
      <c r="A490" s="5">
        <v>22</v>
      </c>
      <c r="B490" s="7" t="s">
        <v>3351</v>
      </c>
      <c r="C490" s="9">
        <v>0</v>
      </c>
      <c r="D490" s="9">
        <v>0</v>
      </c>
      <c r="E490" s="9">
        <v>8668518</v>
      </c>
      <c r="F490" s="9">
        <v>0</v>
      </c>
      <c r="G490" s="20">
        <v>8668518</v>
      </c>
      <c r="H490" s="20">
        <v>0</v>
      </c>
      <c r="I490" s="14">
        <v>0</v>
      </c>
      <c r="J490" s="7" t="s">
        <v>227</v>
      </c>
      <c r="K490" s="7" t="s">
        <v>3352</v>
      </c>
      <c r="L490" s="7" t="s">
        <v>3353</v>
      </c>
      <c r="M490" s="5">
        <v>0</v>
      </c>
      <c r="N490" s="7"/>
      <c r="O490" s="5">
        <v>0</v>
      </c>
      <c r="P490" s="37">
        <v>0</v>
      </c>
      <c r="Q490" s="37">
        <v>0</v>
      </c>
      <c r="R490" s="37">
        <v>0</v>
      </c>
    </row>
    <row r="491" spans="1:18" x14ac:dyDescent="0.25">
      <c r="A491" s="5">
        <v>22</v>
      </c>
      <c r="B491" s="7" t="s">
        <v>3354</v>
      </c>
      <c r="C491" s="9">
        <v>0</v>
      </c>
      <c r="D491" s="9">
        <v>0</v>
      </c>
      <c r="E491" s="9">
        <v>1091311</v>
      </c>
      <c r="F491" s="9">
        <v>0</v>
      </c>
      <c r="G491" s="20">
        <v>1091311</v>
      </c>
      <c r="H491" s="20">
        <v>0</v>
      </c>
      <c r="I491" s="14">
        <v>0</v>
      </c>
      <c r="J491" s="7" t="s">
        <v>227</v>
      </c>
      <c r="K491" s="7" t="s">
        <v>3355</v>
      </c>
      <c r="L491" s="7" t="s">
        <v>3356</v>
      </c>
      <c r="M491" s="5">
        <v>0</v>
      </c>
      <c r="N491" s="7"/>
      <c r="O491" s="5">
        <v>0</v>
      </c>
      <c r="P491" s="37">
        <v>0</v>
      </c>
      <c r="Q491" s="37">
        <v>0</v>
      </c>
      <c r="R491" s="37">
        <v>0</v>
      </c>
    </row>
    <row r="492" spans="1:18" x14ac:dyDescent="0.25">
      <c r="A492" s="5">
        <v>22</v>
      </c>
      <c r="B492" s="7" t="s">
        <v>3357</v>
      </c>
      <c r="C492" s="9">
        <v>0</v>
      </c>
      <c r="D492" s="9">
        <v>0</v>
      </c>
      <c r="E492" s="9">
        <v>1798239</v>
      </c>
      <c r="F492" s="9">
        <v>0</v>
      </c>
      <c r="G492" s="20">
        <v>1798239</v>
      </c>
      <c r="H492" s="20">
        <v>0</v>
      </c>
      <c r="I492" s="14">
        <v>0</v>
      </c>
      <c r="J492" s="7" t="s">
        <v>227</v>
      </c>
      <c r="K492" s="7" t="s">
        <v>3358</v>
      </c>
      <c r="L492" s="7" t="s">
        <v>1410</v>
      </c>
      <c r="M492" s="5">
        <v>0</v>
      </c>
      <c r="N492" s="7"/>
      <c r="O492" s="5">
        <v>0</v>
      </c>
      <c r="P492" s="37">
        <v>0</v>
      </c>
      <c r="Q492" s="37">
        <v>0</v>
      </c>
      <c r="R492" s="37">
        <v>0</v>
      </c>
    </row>
    <row r="493" spans="1:18" x14ac:dyDescent="0.25">
      <c r="A493" s="5">
        <v>22</v>
      </c>
      <c r="B493" s="7" t="s">
        <v>3359</v>
      </c>
      <c r="C493" s="9">
        <v>0</v>
      </c>
      <c r="D493" s="9">
        <v>0</v>
      </c>
      <c r="E493" s="9">
        <v>2654779</v>
      </c>
      <c r="F493" s="9">
        <v>0</v>
      </c>
      <c r="G493" s="20">
        <v>2654779</v>
      </c>
      <c r="H493" s="20">
        <v>2251372.0734143155</v>
      </c>
      <c r="I493" s="14">
        <v>0.84804500616221368</v>
      </c>
      <c r="J493" s="7" t="s">
        <v>227</v>
      </c>
      <c r="K493" s="7" t="s">
        <v>3360</v>
      </c>
      <c r="L493" s="7" t="s">
        <v>3361</v>
      </c>
      <c r="M493" s="5">
        <v>0</v>
      </c>
      <c r="N493" s="7" t="s">
        <v>2858</v>
      </c>
      <c r="O493" s="28">
        <v>1</v>
      </c>
      <c r="P493" s="37">
        <v>-2251372.0734143155</v>
      </c>
      <c r="Q493" s="37">
        <v>0</v>
      </c>
      <c r="R493" s="37">
        <v>0</v>
      </c>
    </row>
    <row r="494" spans="1:18" x14ac:dyDescent="0.25">
      <c r="A494" s="5">
        <v>22</v>
      </c>
      <c r="B494" s="7" t="s">
        <v>265</v>
      </c>
      <c r="C494" s="9">
        <v>0</v>
      </c>
      <c r="D494" s="9">
        <v>0</v>
      </c>
      <c r="E494" s="9">
        <v>1023493</v>
      </c>
      <c r="F494" s="9">
        <v>0</v>
      </c>
      <c r="G494" s="20">
        <v>1023493</v>
      </c>
      <c r="H494" s="20">
        <v>730830</v>
      </c>
      <c r="I494" s="14">
        <v>0.71405471263604148</v>
      </c>
      <c r="J494" s="7" t="s">
        <v>227</v>
      </c>
      <c r="K494" s="7" t="s">
        <v>171</v>
      </c>
      <c r="L494" s="7" t="s">
        <v>266</v>
      </c>
      <c r="M494" s="5">
        <v>0</v>
      </c>
      <c r="N494" s="7" t="s">
        <v>263</v>
      </c>
      <c r="O494" s="5">
        <v>0</v>
      </c>
      <c r="P494" s="37">
        <v>0</v>
      </c>
      <c r="Q494" s="37">
        <v>0</v>
      </c>
      <c r="R494" s="37">
        <v>0</v>
      </c>
    </row>
    <row r="495" spans="1:18" x14ac:dyDescent="0.25">
      <c r="A495" s="5">
        <v>22</v>
      </c>
      <c r="B495" s="7" t="s">
        <v>3362</v>
      </c>
      <c r="C495" s="9">
        <v>0</v>
      </c>
      <c r="D495" s="9">
        <v>0</v>
      </c>
      <c r="E495" s="9">
        <v>17646353</v>
      </c>
      <c r="F495" s="9">
        <v>0</v>
      </c>
      <c r="G495" s="20">
        <v>17646353</v>
      </c>
      <c r="H495" s="20">
        <v>12600445</v>
      </c>
      <c r="I495" s="14">
        <v>0.71405377643754486</v>
      </c>
      <c r="J495" s="7" t="s">
        <v>227</v>
      </c>
      <c r="K495" s="7" t="s">
        <v>3363</v>
      </c>
      <c r="L495" s="7" t="s">
        <v>3364</v>
      </c>
      <c r="M495" s="5">
        <v>1</v>
      </c>
      <c r="N495" s="7" t="s">
        <v>2858</v>
      </c>
      <c r="O495" s="28">
        <v>1</v>
      </c>
      <c r="P495" s="37">
        <v>-12600445</v>
      </c>
      <c r="Q495" s="37">
        <v>0</v>
      </c>
      <c r="R495" s="37">
        <v>0</v>
      </c>
    </row>
    <row r="496" spans="1:18" x14ac:dyDescent="0.25">
      <c r="A496" s="5">
        <v>22</v>
      </c>
      <c r="B496" s="7" t="s">
        <v>3365</v>
      </c>
      <c r="C496" s="9">
        <v>0</v>
      </c>
      <c r="D496" s="9">
        <v>0</v>
      </c>
      <c r="E496" s="9">
        <v>139062708</v>
      </c>
      <c r="F496" s="9">
        <v>0</v>
      </c>
      <c r="G496" s="20">
        <v>139062708</v>
      </c>
      <c r="H496" s="20">
        <v>114085324</v>
      </c>
      <c r="I496" s="14">
        <v>0.82038761966292217</v>
      </c>
      <c r="J496" s="7" t="s">
        <v>227</v>
      </c>
      <c r="K496" s="7" t="s">
        <v>3366</v>
      </c>
      <c r="L496" s="7" t="s">
        <v>3367</v>
      </c>
      <c r="M496" s="5">
        <v>0</v>
      </c>
      <c r="N496" s="7"/>
      <c r="O496" s="5">
        <v>0</v>
      </c>
      <c r="P496" s="37">
        <v>0</v>
      </c>
      <c r="Q496" s="37">
        <v>0</v>
      </c>
      <c r="R496" s="37">
        <v>0</v>
      </c>
    </row>
    <row r="497" spans="1:18" x14ac:dyDescent="0.25">
      <c r="A497" s="5">
        <v>22</v>
      </c>
      <c r="B497" s="7" t="s">
        <v>3368</v>
      </c>
      <c r="C497" s="9">
        <v>0</v>
      </c>
      <c r="D497" s="9">
        <v>0</v>
      </c>
      <c r="E497" s="9">
        <v>1494920109</v>
      </c>
      <c r="F497" s="9">
        <v>0</v>
      </c>
      <c r="G497" s="20">
        <v>1494920109</v>
      </c>
      <c r="H497" s="20">
        <v>0</v>
      </c>
      <c r="I497" s="14">
        <v>0</v>
      </c>
      <c r="J497" s="7" t="s">
        <v>1469</v>
      </c>
      <c r="K497" s="7" t="s">
        <v>3369</v>
      </c>
      <c r="L497" s="7" t="s">
        <v>3370</v>
      </c>
      <c r="M497" s="5">
        <v>0</v>
      </c>
      <c r="N497" s="7"/>
      <c r="O497" s="5">
        <v>0</v>
      </c>
      <c r="P497" s="37">
        <v>0</v>
      </c>
      <c r="Q497" s="37">
        <v>0</v>
      </c>
      <c r="R497" s="37">
        <v>0</v>
      </c>
    </row>
    <row r="498" spans="1:18" x14ac:dyDescent="0.25">
      <c r="A498" s="5">
        <v>22</v>
      </c>
      <c r="B498" s="7" t="s">
        <v>3371</v>
      </c>
      <c r="C498" s="9">
        <v>0</v>
      </c>
      <c r="D498" s="9">
        <v>0</v>
      </c>
      <c r="E498" s="9">
        <v>1133244119</v>
      </c>
      <c r="F498" s="9">
        <v>0</v>
      </c>
      <c r="G498" s="20">
        <v>1133244119</v>
      </c>
      <c r="H498" s="20">
        <v>0</v>
      </c>
      <c r="I498" s="14">
        <v>0</v>
      </c>
      <c r="J498" s="7" t="s">
        <v>1469</v>
      </c>
      <c r="K498" s="7" t="s">
        <v>3372</v>
      </c>
      <c r="L498" s="7" t="s">
        <v>3373</v>
      </c>
      <c r="M498" s="5">
        <v>0</v>
      </c>
      <c r="N498" s="7"/>
      <c r="O498" s="5">
        <v>0</v>
      </c>
      <c r="P498" s="37">
        <v>0</v>
      </c>
      <c r="Q498" s="37">
        <v>0</v>
      </c>
      <c r="R498" s="37">
        <v>0</v>
      </c>
    </row>
    <row r="499" spans="1:18" x14ac:dyDescent="0.25">
      <c r="A499" s="5">
        <v>22</v>
      </c>
      <c r="B499" s="7" t="s">
        <v>3374</v>
      </c>
      <c r="C499" s="9">
        <v>0</v>
      </c>
      <c r="D499" s="9">
        <v>0</v>
      </c>
      <c r="E499" s="9">
        <v>9036472</v>
      </c>
      <c r="F499" s="9">
        <v>0</v>
      </c>
      <c r="G499" s="20">
        <v>9036472</v>
      </c>
      <c r="H499" s="20">
        <v>0</v>
      </c>
      <c r="I499" s="14">
        <v>0</v>
      </c>
      <c r="J499" s="7" t="s">
        <v>227</v>
      </c>
      <c r="K499" s="7" t="s">
        <v>3375</v>
      </c>
      <c r="L499" s="7" t="s">
        <v>3376</v>
      </c>
      <c r="M499" s="5">
        <v>0</v>
      </c>
      <c r="N499" s="7"/>
      <c r="O499" s="5">
        <v>0</v>
      </c>
      <c r="P499" s="37">
        <v>0</v>
      </c>
      <c r="Q499" s="37">
        <v>0</v>
      </c>
      <c r="R499" s="37">
        <v>0</v>
      </c>
    </row>
    <row r="500" spans="1:18" x14ac:dyDescent="0.25">
      <c r="A500" s="5">
        <v>22</v>
      </c>
      <c r="B500" s="7" t="s">
        <v>3377</v>
      </c>
      <c r="C500" s="9">
        <v>0</v>
      </c>
      <c r="D500" s="9">
        <v>0</v>
      </c>
      <c r="E500" s="9">
        <v>31897378</v>
      </c>
      <c r="F500" s="9">
        <v>0</v>
      </c>
      <c r="G500" s="20">
        <v>31897378</v>
      </c>
      <c r="H500" s="20">
        <v>0</v>
      </c>
      <c r="I500" s="14">
        <v>0</v>
      </c>
      <c r="J500" s="7" t="s">
        <v>1469</v>
      </c>
      <c r="K500" s="7" t="s">
        <v>3378</v>
      </c>
      <c r="L500" s="7" t="s">
        <v>3379</v>
      </c>
      <c r="M500" s="5">
        <v>0</v>
      </c>
      <c r="N500" s="7"/>
      <c r="O500" s="5">
        <v>0</v>
      </c>
      <c r="P500" s="37">
        <v>0</v>
      </c>
      <c r="Q500" s="37">
        <v>0</v>
      </c>
      <c r="R500" s="37">
        <v>0</v>
      </c>
    </row>
    <row r="501" spans="1:18" x14ac:dyDescent="0.25">
      <c r="A501" s="5">
        <v>22</v>
      </c>
      <c r="B501" s="7" t="s">
        <v>3380</v>
      </c>
      <c r="C501" s="9">
        <v>0</v>
      </c>
      <c r="D501" s="9">
        <v>0</v>
      </c>
      <c r="E501" s="9">
        <v>473223541</v>
      </c>
      <c r="F501" s="9">
        <v>0</v>
      </c>
      <c r="G501" s="20">
        <v>473223541</v>
      </c>
      <c r="H501" s="20">
        <v>0</v>
      </c>
      <c r="I501" s="14">
        <v>0</v>
      </c>
      <c r="J501" s="7" t="s">
        <v>3318</v>
      </c>
      <c r="K501" s="7" t="s">
        <v>3381</v>
      </c>
      <c r="L501" s="7" t="s">
        <v>3382</v>
      </c>
      <c r="M501" s="5">
        <v>0</v>
      </c>
      <c r="N501" s="7"/>
      <c r="O501" s="5">
        <v>0</v>
      </c>
      <c r="P501" s="37">
        <v>0</v>
      </c>
      <c r="Q501" s="37">
        <v>0</v>
      </c>
      <c r="R501" s="37">
        <v>0</v>
      </c>
    </row>
    <row r="502" spans="1:18" x14ac:dyDescent="0.25">
      <c r="A502" s="5">
        <v>22</v>
      </c>
      <c r="B502" s="7" t="s">
        <v>3383</v>
      </c>
      <c r="C502" s="9">
        <v>0</v>
      </c>
      <c r="D502" s="9">
        <v>0</v>
      </c>
      <c r="E502" s="9">
        <v>39500339</v>
      </c>
      <c r="F502" s="9">
        <v>0</v>
      </c>
      <c r="G502" s="20">
        <v>39500339</v>
      </c>
      <c r="H502" s="20">
        <v>0</v>
      </c>
      <c r="I502" s="14">
        <v>0</v>
      </c>
      <c r="J502" s="7" t="s">
        <v>227</v>
      </c>
      <c r="K502" s="7" t="s">
        <v>3384</v>
      </c>
      <c r="L502" s="7" t="s">
        <v>3385</v>
      </c>
      <c r="M502" s="5">
        <v>0</v>
      </c>
      <c r="N502" s="7"/>
      <c r="O502" s="5">
        <v>0</v>
      </c>
      <c r="P502" s="37">
        <v>0</v>
      </c>
      <c r="Q502" s="37">
        <v>0</v>
      </c>
      <c r="R502" s="37">
        <v>0</v>
      </c>
    </row>
    <row r="503" spans="1:18" x14ac:dyDescent="0.25">
      <c r="A503" s="5">
        <v>22</v>
      </c>
      <c r="B503" s="7" t="s">
        <v>3386</v>
      </c>
      <c r="C503" s="9">
        <v>0</v>
      </c>
      <c r="D503" s="9">
        <v>0</v>
      </c>
      <c r="E503" s="9">
        <v>6399064246</v>
      </c>
      <c r="F503" s="9">
        <v>0</v>
      </c>
      <c r="G503" s="20">
        <v>6399064246</v>
      </c>
      <c r="H503" s="20">
        <v>0</v>
      </c>
      <c r="I503" s="14">
        <v>0</v>
      </c>
      <c r="J503" s="7" t="s">
        <v>1469</v>
      </c>
      <c r="K503" s="7" t="s">
        <v>3387</v>
      </c>
      <c r="L503" s="7" t="s">
        <v>3388</v>
      </c>
      <c r="M503" s="5">
        <v>0</v>
      </c>
      <c r="N503" s="7"/>
      <c r="O503" s="5">
        <v>0</v>
      </c>
      <c r="P503" s="37">
        <v>0</v>
      </c>
      <c r="Q503" s="37">
        <v>0</v>
      </c>
      <c r="R503" s="37">
        <v>0</v>
      </c>
    </row>
    <row r="504" spans="1:18" x14ac:dyDescent="0.25">
      <c r="A504" s="5">
        <v>22</v>
      </c>
      <c r="B504" s="7" t="s">
        <v>3389</v>
      </c>
      <c r="C504" s="9">
        <v>0</v>
      </c>
      <c r="D504" s="9">
        <v>0</v>
      </c>
      <c r="E504" s="9">
        <v>40762116</v>
      </c>
      <c r="F504" s="9">
        <v>0</v>
      </c>
      <c r="G504" s="20">
        <v>40762116</v>
      </c>
      <c r="H504" s="20">
        <v>0</v>
      </c>
      <c r="I504" s="14">
        <v>0</v>
      </c>
      <c r="J504" s="7" t="s">
        <v>227</v>
      </c>
      <c r="K504" s="7" t="s">
        <v>3390</v>
      </c>
      <c r="L504" s="7" t="s">
        <v>3391</v>
      </c>
      <c r="M504" s="5">
        <v>0</v>
      </c>
      <c r="N504" s="7"/>
      <c r="O504" s="5">
        <v>0</v>
      </c>
      <c r="P504" s="37">
        <v>0</v>
      </c>
      <c r="Q504" s="37">
        <v>0</v>
      </c>
      <c r="R504" s="37">
        <v>0</v>
      </c>
    </row>
    <row r="505" spans="1:18" x14ac:dyDescent="0.25">
      <c r="A505" s="5">
        <v>22</v>
      </c>
      <c r="B505" s="7" t="s">
        <v>3392</v>
      </c>
      <c r="C505" s="9">
        <v>0</v>
      </c>
      <c r="D505" s="9">
        <v>0</v>
      </c>
      <c r="E505" s="9">
        <v>57794414</v>
      </c>
      <c r="F505" s="9">
        <v>0</v>
      </c>
      <c r="G505" s="20">
        <v>57794414</v>
      </c>
      <c r="H505" s="20">
        <v>49012263.609728545</v>
      </c>
      <c r="I505" s="14">
        <v>0.84804499635083319</v>
      </c>
      <c r="J505" s="7" t="s">
        <v>227</v>
      </c>
      <c r="K505" s="7" t="s">
        <v>3393</v>
      </c>
      <c r="L505" s="7" t="s">
        <v>3394</v>
      </c>
      <c r="M505" s="5">
        <v>0</v>
      </c>
      <c r="N505" s="7" t="s">
        <v>174</v>
      </c>
      <c r="O505" s="5">
        <v>0</v>
      </c>
      <c r="P505" s="37">
        <v>0</v>
      </c>
      <c r="Q505" s="37">
        <v>0</v>
      </c>
      <c r="R505" s="37">
        <v>-29644960.605065793</v>
      </c>
    </row>
    <row r="506" spans="1:18" x14ac:dyDescent="0.25">
      <c r="A506" s="5">
        <v>22</v>
      </c>
      <c r="B506" s="7" t="s">
        <v>3395</v>
      </c>
      <c r="C506" s="9">
        <v>0</v>
      </c>
      <c r="D506" s="9">
        <v>0</v>
      </c>
      <c r="E506" s="9">
        <v>51431859</v>
      </c>
      <c r="F506" s="9">
        <v>0</v>
      </c>
      <c r="G506" s="20">
        <v>51431859</v>
      </c>
      <c r="H506" s="20">
        <v>0</v>
      </c>
      <c r="I506" s="14">
        <v>0</v>
      </c>
      <c r="J506" s="7" t="s">
        <v>227</v>
      </c>
      <c r="K506" s="7" t="s">
        <v>3396</v>
      </c>
      <c r="L506" s="7" t="s">
        <v>3397</v>
      </c>
      <c r="M506" s="5">
        <v>0</v>
      </c>
      <c r="N506" s="7"/>
      <c r="O506" s="5">
        <v>0</v>
      </c>
      <c r="P506" s="37">
        <v>0</v>
      </c>
      <c r="Q506" s="37">
        <v>0</v>
      </c>
      <c r="R506" s="37">
        <v>0</v>
      </c>
    </row>
    <row r="507" spans="1:18" x14ac:dyDescent="0.25">
      <c r="A507" s="5">
        <v>22</v>
      </c>
      <c r="B507" s="7" t="s">
        <v>3398</v>
      </c>
      <c r="C507" s="9">
        <v>0</v>
      </c>
      <c r="D507" s="9">
        <v>0</v>
      </c>
      <c r="E507" s="9">
        <v>912412</v>
      </c>
      <c r="F507" s="9">
        <v>0</v>
      </c>
      <c r="G507" s="20">
        <v>912412</v>
      </c>
      <c r="H507" s="20">
        <v>0</v>
      </c>
      <c r="I507" s="14">
        <v>0</v>
      </c>
      <c r="J507" s="7" t="s">
        <v>227</v>
      </c>
      <c r="K507" s="7" t="s">
        <v>3399</v>
      </c>
      <c r="L507" s="7" t="s">
        <v>3400</v>
      </c>
      <c r="M507" s="5">
        <v>0</v>
      </c>
      <c r="N507" s="7"/>
      <c r="O507" s="5">
        <v>0</v>
      </c>
      <c r="P507" s="37">
        <v>0</v>
      </c>
      <c r="Q507" s="37">
        <v>0</v>
      </c>
      <c r="R507" s="37">
        <v>0</v>
      </c>
    </row>
    <row r="508" spans="1:18" x14ac:dyDescent="0.25">
      <c r="A508" s="5">
        <v>22</v>
      </c>
      <c r="B508" s="7" t="s">
        <v>3401</v>
      </c>
      <c r="C508" s="9">
        <v>0</v>
      </c>
      <c r="D508" s="9">
        <v>0</v>
      </c>
      <c r="E508" s="9">
        <v>575721</v>
      </c>
      <c r="F508" s="9">
        <v>0</v>
      </c>
      <c r="G508" s="20">
        <v>575721</v>
      </c>
      <c r="H508" s="20">
        <v>0</v>
      </c>
      <c r="I508" s="14">
        <v>0</v>
      </c>
      <c r="J508" s="7" t="s">
        <v>227</v>
      </c>
      <c r="K508" s="7" t="s">
        <v>3402</v>
      </c>
      <c r="L508" s="7" t="s">
        <v>3403</v>
      </c>
      <c r="M508" s="5">
        <v>0</v>
      </c>
      <c r="N508" s="7"/>
      <c r="O508" s="5">
        <v>0</v>
      </c>
      <c r="P508" s="37">
        <v>0</v>
      </c>
      <c r="Q508" s="37">
        <v>0</v>
      </c>
      <c r="R508" s="37">
        <v>0</v>
      </c>
    </row>
    <row r="509" spans="1:18" x14ac:dyDescent="0.25">
      <c r="A509" s="5">
        <v>22</v>
      </c>
      <c r="B509" s="7" t="s">
        <v>3404</v>
      </c>
      <c r="C509" s="9">
        <v>0</v>
      </c>
      <c r="D509" s="9">
        <v>0</v>
      </c>
      <c r="E509" s="9">
        <v>360718973</v>
      </c>
      <c r="F509" s="9">
        <v>0</v>
      </c>
      <c r="G509" s="20">
        <v>360718973</v>
      </c>
      <c r="H509" s="20">
        <v>0</v>
      </c>
      <c r="I509" s="14">
        <v>0</v>
      </c>
      <c r="J509" s="7" t="s">
        <v>227</v>
      </c>
      <c r="K509" s="7" t="s">
        <v>3405</v>
      </c>
      <c r="L509" s="7" t="s">
        <v>3406</v>
      </c>
      <c r="M509" s="5">
        <v>0</v>
      </c>
      <c r="N509" s="7"/>
      <c r="O509" s="5">
        <v>0</v>
      </c>
      <c r="P509" s="37">
        <v>0</v>
      </c>
      <c r="Q509" s="37">
        <v>0</v>
      </c>
      <c r="R509" s="37">
        <v>0</v>
      </c>
    </row>
    <row r="510" spans="1:18" x14ac:dyDescent="0.25">
      <c r="A510" s="5">
        <v>22</v>
      </c>
      <c r="B510" s="7" t="s">
        <v>3407</v>
      </c>
      <c r="C510" s="9">
        <v>0</v>
      </c>
      <c r="D510" s="9">
        <v>0</v>
      </c>
      <c r="E510" s="9">
        <v>-252061676</v>
      </c>
      <c r="F510" s="9">
        <v>0</v>
      </c>
      <c r="G510" s="20">
        <v>-252061676</v>
      </c>
      <c r="H510" s="20">
        <v>0</v>
      </c>
      <c r="I510" s="14">
        <v>0</v>
      </c>
      <c r="J510" s="7" t="s">
        <v>227</v>
      </c>
      <c r="K510" s="7" t="s">
        <v>3408</v>
      </c>
      <c r="L510" s="7" t="s">
        <v>3409</v>
      </c>
      <c r="M510" s="5">
        <v>0</v>
      </c>
      <c r="N510" s="7"/>
      <c r="O510" s="5">
        <v>0</v>
      </c>
      <c r="P510" s="37">
        <v>0</v>
      </c>
      <c r="Q510" s="37">
        <v>0</v>
      </c>
      <c r="R510" s="37">
        <v>0</v>
      </c>
    </row>
    <row r="511" spans="1:18" x14ac:dyDescent="0.25">
      <c r="A511" s="5">
        <v>22</v>
      </c>
      <c r="B511" s="7" t="s">
        <v>3410</v>
      </c>
      <c r="C511" s="9">
        <v>0</v>
      </c>
      <c r="D511" s="9">
        <v>0</v>
      </c>
      <c r="E511" s="9">
        <v>-16299554</v>
      </c>
      <c r="F511" s="9">
        <v>0</v>
      </c>
      <c r="G511" s="20">
        <v>-16299554</v>
      </c>
      <c r="H511" s="20">
        <v>0</v>
      </c>
      <c r="I511" s="14">
        <v>0</v>
      </c>
      <c r="J511" s="7" t="s">
        <v>227</v>
      </c>
      <c r="K511" s="7" t="s">
        <v>3411</v>
      </c>
      <c r="L511" s="7" t="s">
        <v>3412</v>
      </c>
      <c r="M511" s="5">
        <v>0</v>
      </c>
      <c r="N511" s="7"/>
      <c r="O511" s="5">
        <v>0</v>
      </c>
      <c r="P511" s="37">
        <v>0</v>
      </c>
      <c r="Q511" s="37">
        <v>0</v>
      </c>
      <c r="R511" s="37">
        <v>0</v>
      </c>
    </row>
    <row r="512" spans="1:18" x14ac:dyDescent="0.25">
      <c r="A512" s="5">
        <v>22</v>
      </c>
      <c r="B512" s="7" t="s">
        <v>3413</v>
      </c>
      <c r="C512" s="9">
        <v>0</v>
      </c>
      <c r="D512" s="9">
        <v>0</v>
      </c>
      <c r="E512" s="9">
        <v>93263961</v>
      </c>
      <c r="F512" s="9">
        <v>0</v>
      </c>
      <c r="G512" s="20">
        <v>93263961</v>
      </c>
      <c r="H512" s="20">
        <v>0</v>
      </c>
      <c r="I512" s="14">
        <v>0</v>
      </c>
      <c r="J512" s="7" t="s">
        <v>227</v>
      </c>
      <c r="K512" s="7" t="s">
        <v>3414</v>
      </c>
      <c r="L512" s="7" t="s">
        <v>3414</v>
      </c>
      <c r="M512" s="5">
        <v>0</v>
      </c>
      <c r="N512" s="7"/>
      <c r="O512" s="5">
        <v>0</v>
      </c>
      <c r="P512" s="37">
        <v>0</v>
      </c>
      <c r="Q512" s="37">
        <v>0</v>
      </c>
      <c r="R512" s="37">
        <v>0</v>
      </c>
    </row>
    <row r="513" spans="1:18" x14ac:dyDescent="0.25">
      <c r="A513" s="5">
        <v>22</v>
      </c>
      <c r="B513" s="7" t="s">
        <v>3415</v>
      </c>
      <c r="C513" s="9">
        <v>0</v>
      </c>
      <c r="D513" s="9">
        <v>0</v>
      </c>
      <c r="E513" s="9">
        <v>-1159712000</v>
      </c>
      <c r="F513" s="9">
        <v>0</v>
      </c>
      <c r="G513" s="20">
        <v>-1159712000</v>
      </c>
      <c r="H513" s="20">
        <v>0</v>
      </c>
      <c r="I513" s="14">
        <v>0</v>
      </c>
      <c r="J513" s="7" t="s">
        <v>227</v>
      </c>
      <c r="K513" s="7" t="s">
        <v>3416</v>
      </c>
      <c r="L513" s="7" t="s">
        <v>3417</v>
      </c>
      <c r="M513" s="5">
        <v>0</v>
      </c>
      <c r="N513" s="7"/>
      <c r="O513" s="5">
        <v>0</v>
      </c>
      <c r="P513" s="37">
        <v>0</v>
      </c>
      <c r="Q513" s="37">
        <v>0</v>
      </c>
      <c r="R513" s="37">
        <v>0</v>
      </c>
    </row>
    <row r="514" spans="1:18" x14ac:dyDescent="0.25">
      <c r="A514" s="5">
        <v>22</v>
      </c>
      <c r="B514" s="7" t="s">
        <v>3418</v>
      </c>
      <c r="C514" s="9">
        <v>0</v>
      </c>
      <c r="D514" s="9">
        <v>0</v>
      </c>
      <c r="E514" s="9">
        <v>-17491668</v>
      </c>
      <c r="F514" s="9">
        <v>0</v>
      </c>
      <c r="G514" s="20">
        <v>-17491668</v>
      </c>
      <c r="H514" s="20">
        <v>-14867917.898333687</v>
      </c>
      <c r="I514" s="14">
        <v>0.85000000562174449</v>
      </c>
      <c r="J514" s="7" t="s">
        <v>227</v>
      </c>
      <c r="K514" s="7" t="s">
        <v>3419</v>
      </c>
      <c r="L514" s="7" t="s">
        <v>3420</v>
      </c>
      <c r="M514" s="5">
        <v>0</v>
      </c>
      <c r="N514" s="7"/>
      <c r="O514" s="5">
        <v>0</v>
      </c>
      <c r="P514" s="37">
        <v>0</v>
      </c>
      <c r="Q514" s="37">
        <v>0</v>
      </c>
      <c r="R514" s="37">
        <v>0</v>
      </c>
    </row>
    <row r="515" spans="1:18" x14ac:dyDescent="0.25">
      <c r="A515" s="5">
        <v>22</v>
      </c>
      <c r="B515" s="7" t="s">
        <v>3421</v>
      </c>
      <c r="C515" s="9">
        <v>0</v>
      </c>
      <c r="D515" s="9">
        <v>0</v>
      </c>
      <c r="E515" s="9">
        <v>33111635</v>
      </c>
      <c r="F515" s="9">
        <v>0</v>
      </c>
      <c r="G515" s="20">
        <v>33111635</v>
      </c>
      <c r="H515" s="20">
        <v>33111635</v>
      </c>
      <c r="I515" s="14">
        <v>1</v>
      </c>
      <c r="J515" s="7" t="s">
        <v>1469</v>
      </c>
      <c r="K515" s="7" t="s">
        <v>3422</v>
      </c>
      <c r="L515" s="7" t="s">
        <v>3423</v>
      </c>
      <c r="M515" s="5">
        <v>0</v>
      </c>
      <c r="N515" s="7" t="s">
        <v>3184</v>
      </c>
      <c r="O515" s="5">
        <v>0</v>
      </c>
      <c r="P515" s="37">
        <v>0</v>
      </c>
      <c r="Q515" s="37">
        <v>0</v>
      </c>
      <c r="R515" s="37">
        <v>0</v>
      </c>
    </row>
    <row r="516" spans="1:18" x14ac:dyDescent="0.25">
      <c r="A516" s="5">
        <v>22</v>
      </c>
      <c r="B516" s="7" t="s">
        <v>3424</v>
      </c>
      <c r="C516" s="9">
        <v>0</v>
      </c>
      <c r="D516" s="9">
        <v>0</v>
      </c>
      <c r="E516" s="9">
        <v>2457705</v>
      </c>
      <c r="F516" s="9">
        <v>0</v>
      </c>
      <c r="G516" s="20">
        <v>2457705</v>
      </c>
      <c r="H516" s="20">
        <v>2457705</v>
      </c>
      <c r="I516" s="14">
        <v>1</v>
      </c>
      <c r="J516" s="7" t="s">
        <v>1469</v>
      </c>
      <c r="K516" s="7" t="s">
        <v>3425</v>
      </c>
      <c r="L516" s="7" t="s">
        <v>3426</v>
      </c>
      <c r="M516" s="5">
        <v>0</v>
      </c>
      <c r="N516" s="7" t="s">
        <v>3184</v>
      </c>
      <c r="O516" s="5">
        <v>0</v>
      </c>
      <c r="P516" s="37">
        <v>0</v>
      </c>
      <c r="Q516" s="37">
        <v>0</v>
      </c>
      <c r="R516" s="37">
        <v>0</v>
      </c>
    </row>
    <row r="517" spans="1:18" x14ac:dyDescent="0.25">
      <c r="A517" s="5">
        <v>23</v>
      </c>
      <c r="B517" s="7" t="s">
        <v>3427</v>
      </c>
      <c r="C517" s="9">
        <v>0</v>
      </c>
      <c r="D517" s="9">
        <v>0</v>
      </c>
      <c r="E517" s="9">
        <v>14751754</v>
      </c>
      <c r="F517" s="9">
        <v>0</v>
      </c>
      <c r="G517" s="20">
        <v>14751754</v>
      </c>
      <c r="H517" s="20">
        <v>14751754</v>
      </c>
      <c r="I517" s="14">
        <v>1</v>
      </c>
      <c r="J517" s="7" t="s">
        <v>1469</v>
      </c>
      <c r="K517" s="7" t="s">
        <v>3422</v>
      </c>
      <c r="L517" s="7" t="s">
        <v>3423</v>
      </c>
      <c r="M517" s="5">
        <v>0</v>
      </c>
      <c r="N517" s="7" t="s">
        <v>3184</v>
      </c>
      <c r="O517" s="5">
        <v>0</v>
      </c>
      <c r="P517" s="37">
        <v>0</v>
      </c>
      <c r="Q517" s="37">
        <v>0</v>
      </c>
      <c r="R517" s="37">
        <v>0</v>
      </c>
    </row>
    <row r="518" spans="1:18" x14ac:dyDescent="0.25">
      <c r="A518" s="5">
        <v>23</v>
      </c>
      <c r="B518" s="7" t="s">
        <v>3428</v>
      </c>
      <c r="C518" s="9">
        <v>0</v>
      </c>
      <c r="D518" s="9">
        <v>0</v>
      </c>
      <c r="E518" s="9">
        <v>902516</v>
      </c>
      <c r="F518" s="9">
        <v>0</v>
      </c>
      <c r="G518" s="20">
        <v>902516</v>
      </c>
      <c r="H518" s="20">
        <v>902516</v>
      </c>
      <c r="I518" s="14">
        <v>1</v>
      </c>
      <c r="J518" s="7" t="s">
        <v>1469</v>
      </c>
      <c r="K518" s="7" t="s">
        <v>3425</v>
      </c>
      <c r="L518" s="7" t="s">
        <v>3426</v>
      </c>
      <c r="M518" s="5">
        <v>0</v>
      </c>
      <c r="N518" s="7"/>
      <c r="O518" s="5">
        <v>0</v>
      </c>
      <c r="P518" s="37">
        <v>0</v>
      </c>
      <c r="Q518" s="37">
        <v>0</v>
      </c>
      <c r="R518" s="37">
        <v>0</v>
      </c>
    </row>
    <row r="519" spans="1:18" x14ac:dyDescent="0.25">
      <c r="A519" s="5">
        <v>23</v>
      </c>
      <c r="B519" s="7" t="s">
        <v>3429</v>
      </c>
      <c r="C519" s="9">
        <v>0</v>
      </c>
      <c r="D519" s="9">
        <v>0</v>
      </c>
      <c r="E519" s="9">
        <v>3474998</v>
      </c>
      <c r="F519" s="9">
        <v>0</v>
      </c>
      <c r="G519" s="20">
        <v>3474998</v>
      </c>
      <c r="H519" s="20">
        <v>3462487</v>
      </c>
      <c r="I519" s="14">
        <v>0.99639971015810658</v>
      </c>
      <c r="J519" s="7" t="s">
        <v>1469</v>
      </c>
      <c r="K519" s="7" t="s">
        <v>3149</v>
      </c>
      <c r="L519" s="7" t="s">
        <v>3150</v>
      </c>
      <c r="M519" s="5">
        <v>0</v>
      </c>
      <c r="N519" s="7" t="s">
        <v>173</v>
      </c>
      <c r="O519" s="28">
        <v>1</v>
      </c>
      <c r="P519" s="37">
        <v>-3462487</v>
      </c>
      <c r="Q519" s="37">
        <v>0</v>
      </c>
      <c r="R519" s="37">
        <v>0</v>
      </c>
    </row>
    <row r="520" spans="1:18" x14ac:dyDescent="0.25">
      <c r="A520" s="5">
        <v>23</v>
      </c>
      <c r="B520" s="7" t="s">
        <v>3430</v>
      </c>
      <c r="C520" s="9">
        <v>0</v>
      </c>
      <c r="D520" s="9">
        <v>0</v>
      </c>
      <c r="E520" s="9">
        <v>300039408</v>
      </c>
      <c r="F520" s="9">
        <v>0</v>
      </c>
      <c r="G520" s="20">
        <v>300039408</v>
      </c>
      <c r="H520" s="20">
        <v>249026979.35683337</v>
      </c>
      <c r="I520" s="14">
        <v>0.82998090489777721</v>
      </c>
      <c r="J520" s="7" t="s">
        <v>38</v>
      </c>
      <c r="K520" s="7" t="s">
        <v>3152</v>
      </c>
      <c r="L520" s="7" t="s">
        <v>3153</v>
      </c>
      <c r="M520" s="5">
        <v>0</v>
      </c>
      <c r="N520" s="7"/>
      <c r="O520" s="5">
        <v>0</v>
      </c>
      <c r="P520" s="37">
        <v>0</v>
      </c>
      <c r="Q520" s="37">
        <v>0</v>
      </c>
      <c r="R520" s="37">
        <v>0</v>
      </c>
    </row>
    <row r="521" spans="1:18" x14ac:dyDescent="0.25">
      <c r="A521" s="5">
        <v>23</v>
      </c>
      <c r="B521" s="7" t="s">
        <v>3431</v>
      </c>
      <c r="C521" s="9">
        <v>0</v>
      </c>
      <c r="D521" s="9">
        <v>0</v>
      </c>
      <c r="E521" s="9">
        <v>107667453</v>
      </c>
      <c r="F521" s="9">
        <v>0</v>
      </c>
      <c r="G521" s="20">
        <v>107667453</v>
      </c>
      <c r="H521" s="20">
        <v>90432141.469266623</v>
      </c>
      <c r="I521" s="14">
        <v>0.83992087626765555</v>
      </c>
      <c r="J521" s="7" t="s">
        <v>38</v>
      </c>
      <c r="K521" s="7" t="s">
        <v>3155</v>
      </c>
      <c r="L521" s="7" t="s">
        <v>3156</v>
      </c>
      <c r="M521" s="5">
        <v>0</v>
      </c>
      <c r="N521" s="7"/>
      <c r="O521" s="5">
        <v>0</v>
      </c>
      <c r="P521" s="37">
        <v>0</v>
      </c>
      <c r="Q521" s="37">
        <v>0</v>
      </c>
      <c r="R521" s="37">
        <v>0</v>
      </c>
    </row>
    <row r="522" spans="1:18" x14ac:dyDescent="0.25">
      <c r="A522" s="5">
        <v>23</v>
      </c>
      <c r="B522" s="7" t="s">
        <v>3432</v>
      </c>
      <c r="C522" s="9">
        <v>0</v>
      </c>
      <c r="D522" s="9">
        <v>0</v>
      </c>
      <c r="E522" s="9">
        <v>224513196</v>
      </c>
      <c r="F522" s="9">
        <v>0</v>
      </c>
      <c r="G522" s="20">
        <v>224513196</v>
      </c>
      <c r="H522" s="20">
        <v>188484420.90859547</v>
      </c>
      <c r="I522" s="14">
        <v>0.83952491108182115</v>
      </c>
      <c r="J522" s="7" t="s">
        <v>38</v>
      </c>
      <c r="K522" s="7" t="s">
        <v>3158</v>
      </c>
      <c r="L522" s="7" t="s">
        <v>3159</v>
      </c>
      <c r="M522" s="5">
        <v>0</v>
      </c>
      <c r="N522" s="7"/>
      <c r="O522" s="5">
        <v>0</v>
      </c>
      <c r="P522" s="37">
        <v>0</v>
      </c>
      <c r="Q522" s="37">
        <v>0</v>
      </c>
      <c r="R522" s="37">
        <v>0</v>
      </c>
    </row>
    <row r="523" spans="1:18" x14ac:dyDescent="0.25">
      <c r="A523" s="5">
        <v>23</v>
      </c>
      <c r="B523" s="7" t="s">
        <v>3433</v>
      </c>
      <c r="C523" s="9">
        <v>0</v>
      </c>
      <c r="D523" s="9">
        <v>0</v>
      </c>
      <c r="E523" s="9">
        <v>437831809</v>
      </c>
      <c r="F523" s="9">
        <v>0</v>
      </c>
      <c r="G523" s="20">
        <v>437831809</v>
      </c>
      <c r="H523" s="20">
        <v>337047378.90340364</v>
      </c>
      <c r="I523" s="14">
        <v>0.76981016905376021</v>
      </c>
      <c r="J523" s="7" t="s">
        <v>38</v>
      </c>
      <c r="K523" s="7" t="s">
        <v>3164</v>
      </c>
      <c r="L523" s="7" t="s">
        <v>3165</v>
      </c>
      <c r="M523" s="5">
        <v>0</v>
      </c>
      <c r="N523" s="7"/>
      <c r="O523" s="5">
        <v>0</v>
      </c>
      <c r="P523" s="37">
        <v>0</v>
      </c>
      <c r="Q523" s="37">
        <v>0</v>
      </c>
      <c r="R523" s="37">
        <v>0</v>
      </c>
    </row>
    <row r="524" spans="1:18" x14ac:dyDescent="0.25">
      <c r="A524" s="5">
        <v>23</v>
      </c>
      <c r="B524" s="7" t="s">
        <v>3434</v>
      </c>
      <c r="C524" s="9">
        <v>0</v>
      </c>
      <c r="D524" s="9">
        <v>0</v>
      </c>
      <c r="E524" s="9">
        <v>-5017653236</v>
      </c>
      <c r="F524" s="9">
        <v>0</v>
      </c>
      <c r="G524" s="20">
        <v>-5017653236</v>
      </c>
      <c r="H524" s="20">
        <v>-3909954117.7244296</v>
      </c>
      <c r="I524" s="14">
        <v>0.77923960342093868</v>
      </c>
      <c r="J524" s="7" t="s">
        <v>38</v>
      </c>
      <c r="K524" s="7" t="s">
        <v>3167</v>
      </c>
      <c r="L524" s="7" t="s">
        <v>3168</v>
      </c>
      <c r="M524" s="5">
        <v>0</v>
      </c>
      <c r="N524" s="7"/>
      <c r="O524" s="5">
        <v>0</v>
      </c>
      <c r="P524" s="37">
        <v>0</v>
      </c>
      <c r="Q524" s="37">
        <v>0</v>
      </c>
      <c r="R524" s="37">
        <v>0</v>
      </c>
    </row>
    <row r="525" spans="1:18" x14ac:dyDescent="0.25">
      <c r="A525" s="5">
        <v>23</v>
      </c>
      <c r="B525" s="7" t="s">
        <v>3435</v>
      </c>
      <c r="C525" s="9">
        <v>0</v>
      </c>
      <c r="D525" s="9">
        <v>0</v>
      </c>
      <c r="E525" s="9">
        <v>511194852</v>
      </c>
      <c r="F525" s="9">
        <v>0</v>
      </c>
      <c r="G525" s="20">
        <v>511194852</v>
      </c>
      <c r="H525" s="20">
        <v>438720649.41346192</v>
      </c>
      <c r="I525" s="14">
        <v>0.85822587550913354</v>
      </c>
      <c r="J525" s="7" t="s">
        <v>38</v>
      </c>
      <c r="K525" s="7" t="s">
        <v>3176</v>
      </c>
      <c r="L525" s="7" t="s">
        <v>3177</v>
      </c>
      <c r="M525" s="5">
        <v>0</v>
      </c>
      <c r="N525" s="7"/>
      <c r="O525" s="5">
        <v>0</v>
      </c>
      <c r="P525" s="37">
        <v>0</v>
      </c>
      <c r="Q525" s="37">
        <v>0</v>
      </c>
      <c r="R525" s="37">
        <v>0</v>
      </c>
    </row>
    <row r="526" spans="1:18" x14ac:dyDescent="0.25">
      <c r="A526" s="5">
        <v>23</v>
      </c>
      <c r="B526" s="7" t="s">
        <v>3436</v>
      </c>
      <c r="C526" s="9">
        <v>0</v>
      </c>
      <c r="D526" s="9">
        <v>0</v>
      </c>
      <c r="E526" s="9">
        <v>314716505</v>
      </c>
      <c r="F526" s="9">
        <v>0</v>
      </c>
      <c r="G526" s="20">
        <v>314716505</v>
      </c>
      <c r="H526" s="20">
        <v>266456574.2534838</v>
      </c>
      <c r="I526" s="14">
        <v>0.84665586335703558</v>
      </c>
      <c r="J526" s="7" t="s">
        <v>38</v>
      </c>
      <c r="K526" s="7" t="s">
        <v>3179</v>
      </c>
      <c r="L526" s="7" t="s">
        <v>3180</v>
      </c>
      <c r="M526" s="5">
        <v>0</v>
      </c>
      <c r="N526" s="7"/>
      <c r="O526" s="5">
        <v>0</v>
      </c>
      <c r="P526" s="37">
        <v>0</v>
      </c>
      <c r="Q526" s="37">
        <v>0</v>
      </c>
      <c r="R526" s="37">
        <v>0</v>
      </c>
    </row>
    <row r="527" spans="1:18" x14ac:dyDescent="0.25">
      <c r="A527" s="5">
        <v>23</v>
      </c>
      <c r="B527" s="7" t="s">
        <v>3437</v>
      </c>
      <c r="C527" s="9">
        <v>0</v>
      </c>
      <c r="D527" s="9">
        <v>0</v>
      </c>
      <c r="E527" s="9">
        <v>1666651</v>
      </c>
      <c r="F527" s="9">
        <v>0</v>
      </c>
      <c r="G527" s="20">
        <v>1666651</v>
      </c>
      <c r="H527" s="20">
        <v>1660650</v>
      </c>
      <c r="I527" s="14">
        <v>0.9963993661540419</v>
      </c>
      <c r="J527" s="7" t="s">
        <v>227</v>
      </c>
      <c r="K527" s="7" t="s">
        <v>3438</v>
      </c>
      <c r="L527" s="7" t="s">
        <v>3439</v>
      </c>
      <c r="M527" s="5">
        <v>0</v>
      </c>
      <c r="N527" s="7"/>
      <c r="O527" s="5">
        <v>0</v>
      </c>
      <c r="P527" s="37">
        <v>0</v>
      </c>
      <c r="Q527" s="37">
        <v>0</v>
      </c>
      <c r="R527" s="37">
        <v>0</v>
      </c>
    </row>
    <row r="528" spans="1:18" x14ac:dyDescent="0.25">
      <c r="A528" s="5">
        <v>23</v>
      </c>
      <c r="B528" s="7" t="s">
        <v>3440</v>
      </c>
      <c r="C528" s="9">
        <v>0</v>
      </c>
      <c r="D528" s="9">
        <v>0</v>
      </c>
      <c r="E528" s="9">
        <v>59564</v>
      </c>
      <c r="F528" s="9">
        <v>0</v>
      </c>
      <c r="G528" s="20">
        <v>59564</v>
      </c>
      <c r="H528" s="20">
        <v>59350</v>
      </c>
      <c r="I528" s="14">
        <v>0.99640722584111208</v>
      </c>
      <c r="J528" s="7" t="s">
        <v>227</v>
      </c>
      <c r="K528" s="7" t="s">
        <v>3182</v>
      </c>
      <c r="L528" s="7" t="s">
        <v>3183</v>
      </c>
      <c r="M528" s="5">
        <v>0</v>
      </c>
      <c r="N528" s="7" t="s">
        <v>173</v>
      </c>
      <c r="O528" s="28">
        <v>1</v>
      </c>
      <c r="P528" s="37">
        <v>-59350</v>
      </c>
      <c r="Q528" s="37">
        <v>0</v>
      </c>
      <c r="R528" s="37">
        <v>0</v>
      </c>
    </row>
    <row r="529" spans="1:18" x14ac:dyDescent="0.25">
      <c r="A529" s="5">
        <v>23</v>
      </c>
      <c r="B529" s="7" t="s">
        <v>3441</v>
      </c>
      <c r="C529" s="9">
        <v>0</v>
      </c>
      <c r="D529" s="9">
        <v>0</v>
      </c>
      <c r="E529" s="9">
        <v>1235320</v>
      </c>
      <c r="F529" s="9">
        <v>0</v>
      </c>
      <c r="G529" s="20">
        <v>1235320</v>
      </c>
      <c r="H529" s="20">
        <v>1230873</v>
      </c>
      <c r="I529" s="14">
        <v>0.996400123045041</v>
      </c>
      <c r="J529" s="7" t="s">
        <v>227</v>
      </c>
      <c r="K529" s="7" t="s">
        <v>3186</v>
      </c>
      <c r="L529" s="7" t="s">
        <v>3187</v>
      </c>
      <c r="M529" s="5">
        <v>0</v>
      </c>
      <c r="N529" s="7" t="s">
        <v>173</v>
      </c>
      <c r="O529" s="28">
        <v>1</v>
      </c>
      <c r="P529" s="37">
        <v>-1230873</v>
      </c>
      <c r="Q529" s="37">
        <v>0</v>
      </c>
      <c r="R529" s="37">
        <v>0</v>
      </c>
    </row>
    <row r="530" spans="1:18" x14ac:dyDescent="0.25">
      <c r="A530" s="5">
        <v>23</v>
      </c>
      <c r="B530" s="7" t="s">
        <v>3442</v>
      </c>
      <c r="C530" s="9">
        <v>0</v>
      </c>
      <c r="D530" s="9">
        <v>0</v>
      </c>
      <c r="E530" s="9">
        <v>13856834</v>
      </c>
      <c r="F530" s="9">
        <v>0</v>
      </c>
      <c r="G530" s="20">
        <v>13856834</v>
      </c>
      <c r="H530" s="20">
        <v>13806951</v>
      </c>
      <c r="I530" s="14">
        <v>0.99640011563969089</v>
      </c>
      <c r="J530" s="7" t="s">
        <v>227</v>
      </c>
      <c r="K530" s="7" t="s">
        <v>3189</v>
      </c>
      <c r="L530" s="7" t="s">
        <v>3190</v>
      </c>
      <c r="M530" s="5">
        <v>0</v>
      </c>
      <c r="N530" s="7" t="s">
        <v>3184</v>
      </c>
      <c r="O530" s="5">
        <v>0</v>
      </c>
      <c r="P530" s="37">
        <v>0</v>
      </c>
      <c r="Q530" s="37">
        <v>0</v>
      </c>
      <c r="R530" s="37">
        <v>0</v>
      </c>
    </row>
    <row r="531" spans="1:18" x14ac:dyDescent="0.25">
      <c r="A531" s="5">
        <v>23</v>
      </c>
      <c r="B531" s="7" t="s">
        <v>3443</v>
      </c>
      <c r="C531" s="9">
        <v>0</v>
      </c>
      <c r="D531" s="9">
        <v>0</v>
      </c>
      <c r="E531" s="9">
        <v>83347046</v>
      </c>
      <c r="F531" s="9">
        <v>0</v>
      </c>
      <c r="G531" s="20">
        <v>83347046</v>
      </c>
      <c r="H531" s="20">
        <v>83046997</v>
      </c>
      <c r="I531" s="14">
        <v>0.99640000438647824</v>
      </c>
      <c r="J531" s="7" t="s">
        <v>227</v>
      </c>
      <c r="K531" s="7" t="s">
        <v>3192</v>
      </c>
      <c r="L531" s="7" t="s">
        <v>3193</v>
      </c>
      <c r="M531" s="5">
        <v>0</v>
      </c>
      <c r="N531" s="7" t="s">
        <v>3184</v>
      </c>
      <c r="O531" s="5">
        <v>0</v>
      </c>
      <c r="P531" s="37">
        <v>0</v>
      </c>
      <c r="Q531" s="37">
        <v>0</v>
      </c>
      <c r="R531" s="37">
        <v>0</v>
      </c>
    </row>
    <row r="532" spans="1:18" x14ac:dyDescent="0.25">
      <c r="A532" s="5">
        <v>23</v>
      </c>
      <c r="B532" s="7" t="s">
        <v>3444</v>
      </c>
      <c r="C532" s="9">
        <v>0</v>
      </c>
      <c r="D532" s="9">
        <v>0</v>
      </c>
      <c r="E532" s="9">
        <v>20971299</v>
      </c>
      <c r="F532" s="9">
        <v>0</v>
      </c>
      <c r="G532" s="20">
        <v>20971299</v>
      </c>
      <c r="H532" s="20">
        <v>20895799</v>
      </c>
      <c r="I532" s="14">
        <v>0.996399841516732</v>
      </c>
      <c r="J532" s="7" t="s">
        <v>227</v>
      </c>
      <c r="K532" s="7" t="s">
        <v>3195</v>
      </c>
      <c r="L532" s="7" t="s">
        <v>3196</v>
      </c>
      <c r="M532" s="5">
        <v>0</v>
      </c>
      <c r="N532" s="7" t="s">
        <v>3184</v>
      </c>
      <c r="O532" s="5">
        <v>0</v>
      </c>
      <c r="P532" s="37">
        <v>0</v>
      </c>
      <c r="Q532" s="37">
        <v>0</v>
      </c>
      <c r="R532" s="37">
        <v>0</v>
      </c>
    </row>
    <row r="533" spans="1:18" x14ac:dyDescent="0.25">
      <c r="A533" s="5">
        <v>23</v>
      </c>
      <c r="B533" s="7" t="s">
        <v>3445</v>
      </c>
      <c r="C533" s="9">
        <v>0</v>
      </c>
      <c r="D533" s="9">
        <v>0</v>
      </c>
      <c r="E533" s="9">
        <v>9928422</v>
      </c>
      <c r="F533" s="9">
        <v>0</v>
      </c>
      <c r="G533" s="20">
        <v>9928422</v>
      </c>
      <c r="H533" s="20">
        <v>9892679</v>
      </c>
      <c r="I533" s="14">
        <v>0.99639993142918382</v>
      </c>
      <c r="J533" s="7" t="s">
        <v>227</v>
      </c>
      <c r="K533" s="7" t="s">
        <v>3198</v>
      </c>
      <c r="L533" s="7" t="s">
        <v>3199</v>
      </c>
      <c r="M533" s="5">
        <v>0</v>
      </c>
      <c r="N533" s="7" t="s">
        <v>3184</v>
      </c>
      <c r="O533" s="5">
        <v>0</v>
      </c>
      <c r="P533" s="37">
        <v>0</v>
      </c>
      <c r="Q533" s="37">
        <v>0</v>
      </c>
      <c r="R533" s="37">
        <v>0</v>
      </c>
    </row>
    <row r="534" spans="1:18" x14ac:dyDescent="0.25">
      <c r="A534" s="5">
        <v>23</v>
      </c>
      <c r="B534" s="7" t="s">
        <v>3446</v>
      </c>
      <c r="C534" s="9">
        <v>0</v>
      </c>
      <c r="D534" s="9">
        <v>0</v>
      </c>
      <c r="E534" s="9">
        <v>52319714</v>
      </c>
      <c r="F534" s="9">
        <v>0</v>
      </c>
      <c r="G534" s="20">
        <v>52319714</v>
      </c>
      <c r="H534" s="20">
        <v>52131363</v>
      </c>
      <c r="I534" s="14">
        <v>0.99639999943424762</v>
      </c>
      <c r="J534" s="7" t="s">
        <v>227</v>
      </c>
      <c r="K534" s="7" t="s">
        <v>3201</v>
      </c>
      <c r="L534" s="7" t="s">
        <v>3202</v>
      </c>
      <c r="M534" s="5">
        <v>0</v>
      </c>
      <c r="N534" s="7"/>
      <c r="O534" s="5">
        <v>0</v>
      </c>
      <c r="P534" s="37">
        <v>0</v>
      </c>
      <c r="Q534" s="37">
        <v>0</v>
      </c>
      <c r="R534" s="37">
        <v>0</v>
      </c>
    </row>
    <row r="535" spans="1:18" x14ac:dyDescent="0.25">
      <c r="A535" s="5">
        <v>23</v>
      </c>
      <c r="B535" s="7" t="s">
        <v>3447</v>
      </c>
      <c r="C535" s="9">
        <v>0</v>
      </c>
      <c r="D535" s="9">
        <v>0</v>
      </c>
      <c r="E535" s="9">
        <v>28375594</v>
      </c>
      <c r="F535" s="9">
        <v>0</v>
      </c>
      <c r="G535" s="20">
        <v>28375594</v>
      </c>
      <c r="H535" s="20">
        <v>28273441</v>
      </c>
      <c r="I535" s="14">
        <v>0.99639996963587796</v>
      </c>
      <c r="J535" s="7" t="s">
        <v>227</v>
      </c>
      <c r="K535" s="7" t="s">
        <v>3204</v>
      </c>
      <c r="L535" s="7" t="s">
        <v>3205</v>
      </c>
      <c r="M535" s="5">
        <v>0</v>
      </c>
      <c r="N535" s="7"/>
      <c r="O535" s="5">
        <v>0</v>
      </c>
      <c r="P535" s="37">
        <v>0</v>
      </c>
      <c r="Q535" s="37">
        <v>0</v>
      </c>
      <c r="R535" s="37">
        <v>0</v>
      </c>
    </row>
    <row r="536" spans="1:18" x14ac:dyDescent="0.25">
      <c r="A536" s="5">
        <v>23</v>
      </c>
      <c r="B536" s="7" t="s">
        <v>3448</v>
      </c>
      <c r="C536" s="9">
        <v>0</v>
      </c>
      <c r="D536" s="9">
        <v>0</v>
      </c>
      <c r="E536" s="9">
        <v>47628782</v>
      </c>
      <c r="F536" s="9">
        <v>0</v>
      </c>
      <c r="G536" s="20">
        <v>47628782</v>
      </c>
      <c r="H536" s="20">
        <v>47457319</v>
      </c>
      <c r="I536" s="14">
        <v>0.99640001291655955</v>
      </c>
      <c r="J536" s="7" t="s">
        <v>227</v>
      </c>
      <c r="K536" s="7" t="s">
        <v>3207</v>
      </c>
      <c r="L536" s="7" t="s">
        <v>3208</v>
      </c>
      <c r="M536" s="5">
        <v>0</v>
      </c>
      <c r="N536" s="7"/>
      <c r="O536" s="5">
        <v>0</v>
      </c>
      <c r="P536" s="37">
        <v>0</v>
      </c>
      <c r="Q536" s="37">
        <v>0</v>
      </c>
      <c r="R536" s="37">
        <v>0</v>
      </c>
    </row>
    <row r="537" spans="1:18" x14ac:dyDescent="0.25">
      <c r="A537" s="5">
        <v>23</v>
      </c>
      <c r="B537" s="7" t="s">
        <v>3449</v>
      </c>
      <c r="C537" s="9">
        <v>0</v>
      </c>
      <c r="D537" s="9">
        <v>0</v>
      </c>
      <c r="E537" s="9">
        <v>48165917</v>
      </c>
      <c r="F537" s="9">
        <v>0</v>
      </c>
      <c r="G537" s="20">
        <v>48165917</v>
      </c>
      <c r="H537" s="20">
        <v>47992520</v>
      </c>
      <c r="I537" s="14">
        <v>0.99640000625338454</v>
      </c>
      <c r="J537" s="7" t="s">
        <v>227</v>
      </c>
      <c r="K537" s="7" t="s">
        <v>3225</v>
      </c>
      <c r="L537" s="7" t="s">
        <v>3226</v>
      </c>
      <c r="M537" s="5">
        <v>0</v>
      </c>
      <c r="N537" s="7" t="s">
        <v>3184</v>
      </c>
      <c r="O537" s="5">
        <v>0</v>
      </c>
      <c r="P537" s="37">
        <v>0</v>
      </c>
      <c r="Q537" s="37">
        <v>0</v>
      </c>
      <c r="R537" s="37">
        <v>0</v>
      </c>
    </row>
    <row r="538" spans="1:18" x14ac:dyDescent="0.25">
      <c r="A538" s="5">
        <v>23</v>
      </c>
      <c r="B538" s="7" t="s">
        <v>3450</v>
      </c>
      <c r="C538" s="9">
        <v>0</v>
      </c>
      <c r="D538" s="9">
        <v>0</v>
      </c>
      <c r="E538" s="9">
        <v>3383728</v>
      </c>
      <c r="F538" s="9">
        <v>0</v>
      </c>
      <c r="G538" s="20">
        <v>3383728</v>
      </c>
      <c r="H538" s="20">
        <v>2549357.6122006085</v>
      </c>
      <c r="I538" s="14">
        <v>0.75341682670729104</v>
      </c>
      <c r="J538" s="7" t="s">
        <v>227</v>
      </c>
      <c r="K538" s="7" t="s">
        <v>3231</v>
      </c>
      <c r="L538" s="7" t="s">
        <v>3232</v>
      </c>
      <c r="M538" s="5">
        <v>0</v>
      </c>
      <c r="N538" s="7"/>
      <c r="O538" s="5">
        <v>0</v>
      </c>
      <c r="P538" s="37">
        <v>0</v>
      </c>
      <c r="Q538" s="37">
        <v>0</v>
      </c>
      <c r="R538" s="37">
        <v>0</v>
      </c>
    </row>
    <row r="539" spans="1:18" x14ac:dyDescent="0.25">
      <c r="A539" s="5">
        <v>23</v>
      </c>
      <c r="B539" s="7" t="s">
        <v>3451</v>
      </c>
      <c r="C539" s="9">
        <v>0</v>
      </c>
      <c r="D539" s="9">
        <v>0</v>
      </c>
      <c r="E539" s="9">
        <v>47328764</v>
      </c>
      <c r="F539" s="9">
        <v>0</v>
      </c>
      <c r="G539" s="20">
        <v>47328764</v>
      </c>
      <c r="H539" s="20">
        <v>24522358</v>
      </c>
      <c r="I539" s="14">
        <v>0.51812800351177568</v>
      </c>
      <c r="J539" s="7" t="s">
        <v>227</v>
      </c>
      <c r="K539" s="7" t="s">
        <v>3243</v>
      </c>
      <c r="L539" s="7" t="s">
        <v>3244</v>
      </c>
      <c r="M539" s="5">
        <v>0</v>
      </c>
      <c r="N539" s="7"/>
      <c r="O539" s="5">
        <v>0</v>
      </c>
      <c r="P539" s="37">
        <v>0</v>
      </c>
      <c r="Q539" s="37">
        <v>0</v>
      </c>
      <c r="R539" s="37">
        <v>0</v>
      </c>
    </row>
    <row r="540" spans="1:18" x14ac:dyDescent="0.25">
      <c r="A540" s="5">
        <v>23</v>
      </c>
      <c r="B540" s="7" t="s">
        <v>3452</v>
      </c>
      <c r="C540" s="9">
        <v>0</v>
      </c>
      <c r="D540" s="9">
        <v>0</v>
      </c>
      <c r="E540" s="9">
        <v>188347051</v>
      </c>
      <c r="F540" s="9">
        <v>0</v>
      </c>
      <c r="G540" s="20">
        <v>188347051</v>
      </c>
      <c r="H540" s="20">
        <v>166887099.52638689</v>
      </c>
      <c r="I540" s="14">
        <v>0.88606165395383274</v>
      </c>
      <c r="J540" s="7" t="s">
        <v>227</v>
      </c>
      <c r="K540" s="7" t="s">
        <v>3246</v>
      </c>
      <c r="L540" s="7" t="s">
        <v>3247</v>
      </c>
      <c r="M540" s="5">
        <v>0</v>
      </c>
      <c r="N540" s="7"/>
      <c r="O540" s="5">
        <v>0</v>
      </c>
      <c r="P540" s="37">
        <v>0</v>
      </c>
      <c r="Q540" s="37">
        <v>0</v>
      </c>
      <c r="R540" s="37">
        <v>0</v>
      </c>
    </row>
    <row r="541" spans="1:18" x14ac:dyDescent="0.25">
      <c r="A541" s="5">
        <v>23</v>
      </c>
      <c r="B541" s="7" t="s">
        <v>3453</v>
      </c>
      <c r="C541" s="9">
        <v>0</v>
      </c>
      <c r="D541" s="9">
        <v>0</v>
      </c>
      <c r="E541" s="9">
        <v>2013770</v>
      </c>
      <c r="F541" s="9">
        <v>0</v>
      </c>
      <c r="G541" s="20">
        <v>2013770</v>
      </c>
      <c r="H541" s="20">
        <v>1043391</v>
      </c>
      <c r="I541" s="14">
        <v>0.51812818742954758</v>
      </c>
      <c r="J541" s="7" t="s">
        <v>227</v>
      </c>
      <c r="K541" s="7" t="s">
        <v>3249</v>
      </c>
      <c r="L541" s="7" t="s">
        <v>3250</v>
      </c>
      <c r="M541" s="5">
        <v>0</v>
      </c>
      <c r="N541" s="7"/>
      <c r="O541" s="5">
        <v>0</v>
      </c>
      <c r="P541" s="37">
        <v>0</v>
      </c>
      <c r="Q541" s="37">
        <v>0</v>
      </c>
      <c r="R541" s="37">
        <v>0</v>
      </c>
    </row>
    <row r="542" spans="1:18" x14ac:dyDescent="0.25">
      <c r="A542" s="5">
        <v>23</v>
      </c>
      <c r="B542" s="7" t="s">
        <v>3454</v>
      </c>
      <c r="C542" s="9">
        <v>0</v>
      </c>
      <c r="D542" s="9">
        <v>0</v>
      </c>
      <c r="E542" s="9">
        <v>76359168</v>
      </c>
      <c r="F542" s="9">
        <v>0</v>
      </c>
      <c r="G542" s="20">
        <v>76359168</v>
      </c>
      <c r="H542" s="20">
        <v>39576040</v>
      </c>
      <c r="I542" s="14">
        <v>0.51828799391842506</v>
      </c>
      <c r="J542" s="7" t="s">
        <v>227</v>
      </c>
      <c r="K542" s="7" t="s">
        <v>3252</v>
      </c>
      <c r="L542" s="7" t="s">
        <v>3253</v>
      </c>
      <c r="M542" s="5">
        <v>0</v>
      </c>
      <c r="N542" s="7"/>
      <c r="O542" s="5">
        <v>0</v>
      </c>
      <c r="P542" s="37">
        <v>0</v>
      </c>
      <c r="Q542" s="37">
        <v>0</v>
      </c>
      <c r="R542" s="37">
        <v>0</v>
      </c>
    </row>
    <row r="543" spans="1:18" x14ac:dyDescent="0.25">
      <c r="A543" s="5">
        <v>23</v>
      </c>
      <c r="B543" s="7" t="s">
        <v>3455</v>
      </c>
      <c r="C543" s="9">
        <v>0</v>
      </c>
      <c r="D543" s="9">
        <v>0</v>
      </c>
      <c r="E543" s="9">
        <v>56112962</v>
      </c>
      <c r="F543" s="9">
        <v>0</v>
      </c>
      <c r="G543" s="20">
        <v>56112962</v>
      </c>
      <c r="H543" s="20">
        <v>43120181.919734783</v>
      </c>
      <c r="I543" s="14">
        <v>0.76845314135680065</v>
      </c>
      <c r="J543" s="7" t="s">
        <v>227</v>
      </c>
      <c r="K543" s="7" t="s">
        <v>3255</v>
      </c>
      <c r="L543" s="7" t="s">
        <v>3256</v>
      </c>
      <c r="M543" s="5">
        <v>1</v>
      </c>
      <c r="N543" s="7" t="s">
        <v>173</v>
      </c>
      <c r="O543" s="28">
        <v>1</v>
      </c>
      <c r="P543" s="37">
        <v>-43120181.919734783</v>
      </c>
      <c r="Q543" s="37">
        <v>0</v>
      </c>
      <c r="R543" s="37">
        <v>0</v>
      </c>
    </row>
    <row r="544" spans="1:18" x14ac:dyDescent="0.25">
      <c r="A544" s="5">
        <v>23</v>
      </c>
      <c r="B544" s="7" t="s">
        <v>3456</v>
      </c>
      <c r="C544" s="9">
        <v>0</v>
      </c>
      <c r="D544" s="9">
        <v>0</v>
      </c>
      <c r="E544" s="9">
        <v>1898613</v>
      </c>
      <c r="F544" s="9">
        <v>0</v>
      </c>
      <c r="G544" s="20">
        <v>1898613</v>
      </c>
      <c r="H544" s="20">
        <v>1715146</v>
      </c>
      <c r="I544" s="14">
        <v>0.90336787960474307</v>
      </c>
      <c r="J544" s="7" t="s">
        <v>227</v>
      </c>
      <c r="K544" s="7" t="s">
        <v>3258</v>
      </c>
      <c r="L544" s="7" t="s">
        <v>3259</v>
      </c>
      <c r="M544" s="5">
        <v>1</v>
      </c>
      <c r="N544" s="7" t="s">
        <v>173</v>
      </c>
      <c r="O544" s="28">
        <v>1</v>
      </c>
      <c r="P544" s="37">
        <v>-1715146</v>
      </c>
      <c r="Q544" s="37">
        <v>0</v>
      </c>
      <c r="R544" s="37">
        <v>0</v>
      </c>
    </row>
    <row r="545" spans="1:18" x14ac:dyDescent="0.25">
      <c r="A545" s="5">
        <v>23</v>
      </c>
      <c r="B545" s="7" t="s">
        <v>3457</v>
      </c>
      <c r="C545" s="9">
        <v>0</v>
      </c>
      <c r="D545" s="9">
        <v>0</v>
      </c>
      <c r="E545" s="9">
        <v>797378</v>
      </c>
      <c r="F545" s="9">
        <v>0</v>
      </c>
      <c r="G545" s="20">
        <v>797378</v>
      </c>
      <c r="H545" s="20">
        <v>679320.90010731691</v>
      </c>
      <c r="I545" s="14">
        <v>0.85194336952777339</v>
      </c>
      <c r="J545" s="7" t="s">
        <v>227</v>
      </c>
      <c r="K545" s="7" t="s">
        <v>3261</v>
      </c>
      <c r="L545" s="7" t="s">
        <v>3262</v>
      </c>
      <c r="M545" s="5">
        <v>0</v>
      </c>
      <c r="N545" s="7"/>
      <c r="O545" s="5">
        <v>0</v>
      </c>
      <c r="P545" s="37">
        <v>0</v>
      </c>
      <c r="Q545" s="37">
        <v>0</v>
      </c>
      <c r="R545" s="37">
        <v>0</v>
      </c>
    </row>
    <row r="546" spans="1:18" x14ac:dyDescent="0.25">
      <c r="A546" s="5">
        <v>23</v>
      </c>
      <c r="B546" s="7" t="s">
        <v>3458</v>
      </c>
      <c r="C546" s="9">
        <v>0</v>
      </c>
      <c r="D546" s="9">
        <v>0</v>
      </c>
      <c r="E546" s="9">
        <v>33968178</v>
      </c>
      <c r="F546" s="9">
        <v>0</v>
      </c>
      <c r="G546" s="20">
        <v>33968178</v>
      </c>
      <c r="H546" s="20">
        <v>28240197.630338047</v>
      </c>
      <c r="I546" s="14">
        <v>0.83137216339180886</v>
      </c>
      <c r="J546" s="7" t="s">
        <v>227</v>
      </c>
      <c r="K546" s="7" t="s">
        <v>3264</v>
      </c>
      <c r="L546" s="7" t="s">
        <v>3265</v>
      </c>
      <c r="M546" s="5">
        <v>0</v>
      </c>
      <c r="N546" s="7"/>
      <c r="O546" s="5">
        <v>0</v>
      </c>
      <c r="P546" s="37">
        <v>0</v>
      </c>
      <c r="Q546" s="37">
        <v>0</v>
      </c>
      <c r="R546" s="37">
        <v>0</v>
      </c>
    </row>
    <row r="547" spans="1:18" x14ac:dyDescent="0.25">
      <c r="A547" s="5">
        <v>23</v>
      </c>
      <c r="B547" s="7" t="s">
        <v>3459</v>
      </c>
      <c r="C547" s="9">
        <v>0</v>
      </c>
      <c r="D547" s="9">
        <v>0</v>
      </c>
      <c r="E547" s="9">
        <v>15844304</v>
      </c>
      <c r="F547" s="9">
        <v>0</v>
      </c>
      <c r="G547" s="20">
        <v>15844304</v>
      </c>
      <c r="H547" s="20">
        <v>11612401.216894254</v>
      </c>
      <c r="I547" s="14">
        <v>0.73290699401464743</v>
      </c>
      <c r="J547" s="7" t="s">
        <v>227</v>
      </c>
      <c r="K547" s="7" t="s">
        <v>3267</v>
      </c>
      <c r="L547" s="7" t="s">
        <v>3268</v>
      </c>
      <c r="M547" s="5">
        <v>0</v>
      </c>
      <c r="N547" s="7"/>
      <c r="O547" s="5">
        <v>0</v>
      </c>
      <c r="P547" s="37">
        <v>0</v>
      </c>
      <c r="Q547" s="37">
        <v>0</v>
      </c>
      <c r="R547" s="37">
        <v>0</v>
      </c>
    </row>
    <row r="548" spans="1:18" x14ac:dyDescent="0.25">
      <c r="A548" s="5">
        <v>23</v>
      </c>
      <c r="B548" s="7" t="s">
        <v>3460</v>
      </c>
      <c r="C548" s="9">
        <v>0</v>
      </c>
      <c r="D548" s="9">
        <v>0</v>
      </c>
      <c r="E548" s="9">
        <v>66175319</v>
      </c>
      <c r="F548" s="9">
        <v>0</v>
      </c>
      <c r="G548" s="20">
        <v>66175319</v>
      </c>
      <c r="H548" s="20">
        <v>54430907.178334884</v>
      </c>
      <c r="I548" s="14">
        <v>0.82252579966157602</v>
      </c>
      <c r="J548" s="7" t="s">
        <v>227</v>
      </c>
      <c r="K548" s="7" t="s">
        <v>3270</v>
      </c>
      <c r="L548" s="7" t="s">
        <v>3271</v>
      </c>
      <c r="M548" s="5">
        <v>1</v>
      </c>
      <c r="N548" s="7" t="s">
        <v>173</v>
      </c>
      <c r="O548" s="28">
        <v>1</v>
      </c>
      <c r="P548" s="37">
        <v>-54430907.178334884</v>
      </c>
      <c r="Q548" s="37">
        <v>0</v>
      </c>
      <c r="R548" s="37">
        <v>0</v>
      </c>
    </row>
    <row r="549" spans="1:18" x14ac:dyDescent="0.25">
      <c r="A549" s="5">
        <v>23</v>
      </c>
      <c r="B549" s="7" t="s">
        <v>3461</v>
      </c>
      <c r="C549" s="9">
        <v>0</v>
      </c>
      <c r="D549" s="9">
        <v>0</v>
      </c>
      <c r="E549" s="9">
        <v>136780184</v>
      </c>
      <c r="F549" s="9">
        <v>0</v>
      </c>
      <c r="G549" s="20">
        <v>136780184</v>
      </c>
      <c r="H549" s="20">
        <v>105680274.8796723</v>
      </c>
      <c r="I549" s="14">
        <v>0.77262854741935649</v>
      </c>
      <c r="J549" s="7" t="s">
        <v>227</v>
      </c>
      <c r="K549" s="7" t="s">
        <v>3273</v>
      </c>
      <c r="L549" s="7" t="s">
        <v>3274</v>
      </c>
      <c r="M549" s="5">
        <v>0</v>
      </c>
      <c r="N549" s="7"/>
      <c r="O549" s="5">
        <v>0</v>
      </c>
      <c r="P549" s="37">
        <v>0</v>
      </c>
      <c r="Q549" s="37">
        <v>0</v>
      </c>
      <c r="R549" s="37">
        <v>0</v>
      </c>
    </row>
    <row r="550" spans="1:18" x14ac:dyDescent="0.25">
      <c r="A550" s="5">
        <v>23</v>
      </c>
      <c r="B550" s="7" t="s">
        <v>230</v>
      </c>
      <c r="C550" s="9">
        <v>0</v>
      </c>
      <c r="D550" s="9">
        <v>0</v>
      </c>
      <c r="E550" s="9">
        <v>2139295</v>
      </c>
      <c r="F550" s="9">
        <v>0</v>
      </c>
      <c r="G550" s="20">
        <v>2139295</v>
      </c>
      <c r="H550" s="20">
        <v>1334842.9502062055</v>
      </c>
      <c r="I550" s="14">
        <v>0.62396394616273376</v>
      </c>
      <c r="J550" s="7" t="s">
        <v>227</v>
      </c>
      <c r="K550" s="7" t="s">
        <v>172</v>
      </c>
      <c r="L550" s="7" t="s">
        <v>228</v>
      </c>
      <c r="M550" s="5">
        <v>0</v>
      </c>
      <c r="N550" s="7" t="s">
        <v>229</v>
      </c>
      <c r="O550" s="5">
        <v>0</v>
      </c>
      <c r="P550" s="37">
        <v>0</v>
      </c>
      <c r="Q550" s="37">
        <v>0</v>
      </c>
      <c r="R550" s="37">
        <v>0</v>
      </c>
    </row>
    <row r="551" spans="1:18" x14ac:dyDescent="0.25">
      <c r="A551" s="5">
        <v>23</v>
      </c>
      <c r="B551" s="7" t="s">
        <v>3462</v>
      </c>
      <c r="C551" s="9">
        <v>0</v>
      </c>
      <c r="D551" s="9">
        <v>0</v>
      </c>
      <c r="E551" s="9">
        <v>23973584</v>
      </c>
      <c r="F551" s="9">
        <v>0</v>
      </c>
      <c r="G551" s="20">
        <v>23973584</v>
      </c>
      <c r="H551" s="20">
        <v>22609756</v>
      </c>
      <c r="I551" s="14">
        <v>0.94311121774700024</v>
      </c>
      <c r="J551" s="7" t="s">
        <v>227</v>
      </c>
      <c r="K551" s="7" t="s">
        <v>3276</v>
      </c>
      <c r="L551" s="7" t="s">
        <v>3277</v>
      </c>
      <c r="M551" s="5">
        <v>0</v>
      </c>
      <c r="N551" s="7"/>
      <c r="O551" s="5">
        <v>0</v>
      </c>
      <c r="P551" s="37">
        <v>0</v>
      </c>
      <c r="Q551" s="37">
        <v>0</v>
      </c>
      <c r="R551" s="37">
        <v>0</v>
      </c>
    </row>
    <row r="552" spans="1:18" x14ac:dyDescent="0.25">
      <c r="A552" s="5">
        <v>23</v>
      </c>
      <c r="B552" s="7" t="s">
        <v>3463</v>
      </c>
      <c r="C552" s="9">
        <v>0</v>
      </c>
      <c r="D552" s="9">
        <v>0</v>
      </c>
      <c r="E552" s="9">
        <v>285939817</v>
      </c>
      <c r="F552" s="9">
        <v>0</v>
      </c>
      <c r="G552" s="20">
        <v>285939817</v>
      </c>
      <c r="H552" s="20">
        <v>279378256</v>
      </c>
      <c r="I552" s="14">
        <v>0.97705265020855769</v>
      </c>
      <c r="J552" s="7" t="s">
        <v>227</v>
      </c>
      <c r="K552" s="7" t="s">
        <v>3279</v>
      </c>
      <c r="L552" s="7" t="s">
        <v>3280</v>
      </c>
      <c r="M552" s="5">
        <v>0</v>
      </c>
      <c r="N552" s="7"/>
      <c r="O552" s="5">
        <v>0</v>
      </c>
      <c r="P552" s="37">
        <v>0</v>
      </c>
      <c r="Q552" s="37">
        <v>0</v>
      </c>
      <c r="R552" s="37">
        <v>0</v>
      </c>
    </row>
    <row r="553" spans="1:18" x14ac:dyDescent="0.25">
      <c r="A553" s="5">
        <v>23</v>
      </c>
      <c r="B553" s="7" t="s">
        <v>3464</v>
      </c>
      <c r="C553" s="9">
        <v>0</v>
      </c>
      <c r="D553" s="9">
        <v>0</v>
      </c>
      <c r="E553" s="9">
        <v>59620271</v>
      </c>
      <c r="F553" s="9">
        <v>0</v>
      </c>
      <c r="G553" s="20">
        <v>59620271</v>
      </c>
      <c r="H553" s="20">
        <v>59405640</v>
      </c>
      <c r="I553" s="14">
        <v>0.9964000331363807</v>
      </c>
      <c r="J553" s="7" t="s">
        <v>227</v>
      </c>
      <c r="K553" s="7" t="s">
        <v>3282</v>
      </c>
      <c r="L553" s="7" t="s">
        <v>3283</v>
      </c>
      <c r="M553" s="5">
        <v>0</v>
      </c>
      <c r="N553" s="7" t="s">
        <v>3184</v>
      </c>
      <c r="O553" s="5">
        <v>0</v>
      </c>
      <c r="P553" s="37">
        <v>0</v>
      </c>
      <c r="Q553" s="37">
        <v>0</v>
      </c>
      <c r="R553" s="37">
        <v>0</v>
      </c>
    </row>
    <row r="554" spans="1:18" x14ac:dyDescent="0.25">
      <c r="A554" s="5">
        <v>23</v>
      </c>
      <c r="B554" s="7" t="s">
        <v>3465</v>
      </c>
      <c r="C554" s="9">
        <v>0</v>
      </c>
      <c r="D554" s="9">
        <v>0</v>
      </c>
      <c r="E554" s="9">
        <v>25741054</v>
      </c>
      <c r="F554" s="9">
        <v>0</v>
      </c>
      <c r="G554" s="20">
        <v>25741054</v>
      </c>
      <c r="H554" s="20">
        <v>15328651</v>
      </c>
      <c r="I554" s="14">
        <v>0.59549430260314906</v>
      </c>
      <c r="J554" s="7" t="s">
        <v>227</v>
      </c>
      <c r="K554" s="7" t="s">
        <v>3285</v>
      </c>
      <c r="L554" s="7" t="s">
        <v>3286</v>
      </c>
      <c r="M554" s="5">
        <v>0</v>
      </c>
      <c r="N554" s="7"/>
      <c r="O554" s="5">
        <v>0</v>
      </c>
      <c r="P554" s="37">
        <v>0</v>
      </c>
      <c r="Q554" s="37">
        <v>0</v>
      </c>
      <c r="R554" s="37">
        <v>0</v>
      </c>
    </row>
    <row r="555" spans="1:18" x14ac:dyDescent="0.25">
      <c r="A555" s="5">
        <v>23</v>
      </c>
      <c r="B555" s="7" t="s">
        <v>3466</v>
      </c>
      <c r="C555" s="9">
        <v>0</v>
      </c>
      <c r="D555" s="9">
        <v>0</v>
      </c>
      <c r="E555" s="9">
        <v>25734881</v>
      </c>
      <c r="F555" s="9">
        <v>0</v>
      </c>
      <c r="G555" s="20">
        <v>25734881</v>
      </c>
      <c r="H555" s="20">
        <v>13546345</v>
      </c>
      <c r="I555" s="14">
        <v>0.52638071262113084</v>
      </c>
      <c r="J555" s="7" t="s">
        <v>227</v>
      </c>
      <c r="K555" s="7" t="s">
        <v>3288</v>
      </c>
      <c r="L555" s="7" t="s">
        <v>3289</v>
      </c>
      <c r="M555" s="5">
        <v>0</v>
      </c>
      <c r="N555" s="7"/>
      <c r="O555" s="5">
        <v>0</v>
      </c>
      <c r="P555" s="37">
        <v>0</v>
      </c>
      <c r="Q555" s="37">
        <v>0</v>
      </c>
      <c r="R555" s="37">
        <v>0</v>
      </c>
    </row>
    <row r="556" spans="1:18" x14ac:dyDescent="0.25">
      <c r="A556" s="5">
        <v>23</v>
      </c>
      <c r="B556" s="7" t="s">
        <v>3467</v>
      </c>
      <c r="C556" s="9">
        <v>0</v>
      </c>
      <c r="D556" s="9">
        <v>0</v>
      </c>
      <c r="E556" s="9">
        <v>244794</v>
      </c>
      <c r="F556" s="9">
        <v>0</v>
      </c>
      <c r="G556" s="20">
        <v>244794</v>
      </c>
      <c r="H556" s="20">
        <v>243035</v>
      </c>
      <c r="I556" s="14">
        <v>0.99281436636518872</v>
      </c>
      <c r="J556" s="7" t="s">
        <v>227</v>
      </c>
      <c r="K556" s="7" t="s">
        <v>3468</v>
      </c>
      <c r="L556" s="7" t="s">
        <v>3469</v>
      </c>
      <c r="M556" s="5">
        <v>0</v>
      </c>
      <c r="N556" s="7"/>
      <c r="O556" s="5">
        <v>0</v>
      </c>
      <c r="P556" s="37">
        <v>0</v>
      </c>
      <c r="Q556" s="37">
        <v>0</v>
      </c>
      <c r="R556" s="37">
        <v>0</v>
      </c>
    </row>
    <row r="557" spans="1:18" x14ac:dyDescent="0.25">
      <c r="A557" s="5">
        <v>23</v>
      </c>
      <c r="B557" s="7" t="s">
        <v>3470</v>
      </c>
      <c r="C557" s="9">
        <v>0</v>
      </c>
      <c r="D557" s="9">
        <v>0</v>
      </c>
      <c r="E557" s="9">
        <v>15290880</v>
      </c>
      <c r="F557" s="9">
        <v>0</v>
      </c>
      <c r="G557" s="20">
        <v>15290880</v>
      </c>
      <c r="H557" s="20">
        <v>7813666.8494689977</v>
      </c>
      <c r="I557" s="14">
        <v>0.51100177684142423</v>
      </c>
      <c r="J557" s="7" t="s">
        <v>227</v>
      </c>
      <c r="K557" s="7" t="s">
        <v>3291</v>
      </c>
      <c r="L557" s="7" t="s">
        <v>3292</v>
      </c>
      <c r="M557" s="5">
        <v>0</v>
      </c>
      <c r="N557" s="7"/>
      <c r="O557" s="5">
        <v>0</v>
      </c>
      <c r="P557" s="37">
        <v>0</v>
      </c>
      <c r="Q557" s="37">
        <v>0</v>
      </c>
      <c r="R557" s="37">
        <v>0</v>
      </c>
    </row>
    <row r="558" spans="1:18" x14ac:dyDescent="0.25">
      <c r="A558" s="5">
        <v>23</v>
      </c>
      <c r="B558" s="7" t="s">
        <v>3471</v>
      </c>
      <c r="C558" s="9">
        <v>0</v>
      </c>
      <c r="D558" s="9">
        <v>0</v>
      </c>
      <c r="E558" s="9">
        <v>35837914</v>
      </c>
      <c r="F558" s="9">
        <v>0</v>
      </c>
      <c r="G558" s="20">
        <v>35837914</v>
      </c>
      <c r="H558" s="20">
        <v>28769144.396870699</v>
      </c>
      <c r="I558" s="14">
        <v>0.80275722512394831</v>
      </c>
      <c r="J558" s="7" t="s">
        <v>227</v>
      </c>
      <c r="K558" s="7" t="s">
        <v>3294</v>
      </c>
      <c r="L558" s="7" t="s">
        <v>3295</v>
      </c>
      <c r="M558" s="5">
        <v>0</v>
      </c>
      <c r="N558" s="7"/>
      <c r="O558" s="5">
        <v>0</v>
      </c>
      <c r="P558" s="37">
        <v>0</v>
      </c>
      <c r="Q558" s="37">
        <v>0</v>
      </c>
      <c r="R558" s="37">
        <v>0</v>
      </c>
    </row>
    <row r="559" spans="1:18" x14ac:dyDescent="0.25">
      <c r="A559" s="5">
        <v>23</v>
      </c>
      <c r="B559" s="7" t="s">
        <v>3472</v>
      </c>
      <c r="C559" s="9">
        <v>0</v>
      </c>
      <c r="D559" s="9">
        <v>0</v>
      </c>
      <c r="E559" s="9">
        <v>7859382</v>
      </c>
      <c r="F559" s="9">
        <v>0</v>
      </c>
      <c r="G559" s="20">
        <v>7859382</v>
      </c>
      <c r="H559" s="20">
        <v>7264110.3578996966</v>
      </c>
      <c r="I559" s="14">
        <v>0.92425973923900084</v>
      </c>
      <c r="J559" s="7" t="s">
        <v>227</v>
      </c>
      <c r="K559" s="7" t="s">
        <v>3297</v>
      </c>
      <c r="L559" s="7" t="s">
        <v>3298</v>
      </c>
      <c r="M559" s="5">
        <v>0</v>
      </c>
      <c r="N559" s="7"/>
      <c r="O559" s="5">
        <v>0</v>
      </c>
      <c r="P559" s="37">
        <v>0</v>
      </c>
      <c r="Q559" s="37">
        <v>0</v>
      </c>
      <c r="R559" s="37">
        <v>0</v>
      </c>
    </row>
    <row r="560" spans="1:18" x14ac:dyDescent="0.25">
      <c r="A560" s="5">
        <v>23</v>
      </c>
      <c r="B560" s="7" t="s">
        <v>3473</v>
      </c>
      <c r="C560" s="9">
        <v>0</v>
      </c>
      <c r="D560" s="9">
        <v>0</v>
      </c>
      <c r="E560" s="9">
        <v>75046433</v>
      </c>
      <c r="F560" s="9">
        <v>0</v>
      </c>
      <c r="G560" s="20">
        <v>75046433</v>
      </c>
      <c r="H560" s="20">
        <v>57039335</v>
      </c>
      <c r="I560" s="14">
        <v>0.76005391222258356</v>
      </c>
      <c r="J560" s="7" t="s">
        <v>227</v>
      </c>
      <c r="K560" s="7" t="s">
        <v>3474</v>
      </c>
      <c r="L560" s="7" t="s">
        <v>3475</v>
      </c>
      <c r="M560" s="5">
        <v>0</v>
      </c>
      <c r="N560" s="7"/>
      <c r="O560" s="5">
        <v>0</v>
      </c>
      <c r="P560" s="37">
        <v>0</v>
      </c>
      <c r="Q560" s="37">
        <v>0</v>
      </c>
      <c r="R560" s="37">
        <v>0</v>
      </c>
    </row>
    <row r="561" spans="1:18" x14ac:dyDescent="0.25">
      <c r="A561" s="5">
        <v>23</v>
      </c>
      <c r="B561" s="7" t="s">
        <v>3476</v>
      </c>
      <c r="C561" s="9">
        <v>0</v>
      </c>
      <c r="D561" s="9">
        <v>0</v>
      </c>
      <c r="E561" s="9">
        <v>56616059</v>
      </c>
      <c r="F561" s="9">
        <v>0</v>
      </c>
      <c r="G561" s="20">
        <v>56616059</v>
      </c>
      <c r="H561" s="20">
        <v>43031258</v>
      </c>
      <c r="I561" s="14">
        <v>0.76005392745545919</v>
      </c>
      <c r="J561" s="7" t="s">
        <v>227</v>
      </c>
      <c r="K561" s="7" t="s">
        <v>3300</v>
      </c>
      <c r="L561" s="7" t="s">
        <v>3301</v>
      </c>
      <c r="M561" s="5">
        <v>0</v>
      </c>
      <c r="N561" s="7"/>
      <c r="O561" s="5">
        <v>0</v>
      </c>
      <c r="P561" s="37">
        <v>0</v>
      </c>
      <c r="Q561" s="37">
        <v>0</v>
      </c>
      <c r="R561" s="37">
        <v>0</v>
      </c>
    </row>
    <row r="562" spans="1:18" x14ac:dyDescent="0.25">
      <c r="A562" s="5">
        <v>23</v>
      </c>
      <c r="B562" s="7" t="s">
        <v>3477</v>
      </c>
      <c r="C562" s="9">
        <v>0</v>
      </c>
      <c r="D562" s="9">
        <v>0</v>
      </c>
      <c r="E562" s="9">
        <v>13904900</v>
      </c>
      <c r="F562" s="9">
        <v>0</v>
      </c>
      <c r="G562" s="20">
        <v>13904900</v>
      </c>
      <c r="H562" s="20">
        <v>8851198.2604210582</v>
      </c>
      <c r="I562" s="14">
        <v>0.63655245707779695</v>
      </c>
      <c r="J562" s="7" t="s">
        <v>227</v>
      </c>
      <c r="K562" s="7" t="s">
        <v>3303</v>
      </c>
      <c r="L562" s="7" t="s">
        <v>3304</v>
      </c>
      <c r="M562" s="5">
        <v>0</v>
      </c>
      <c r="N562" s="7"/>
      <c r="O562" s="5">
        <v>0</v>
      </c>
      <c r="P562" s="37">
        <v>0</v>
      </c>
      <c r="Q562" s="37">
        <v>0</v>
      </c>
      <c r="R562" s="37">
        <v>0</v>
      </c>
    </row>
    <row r="563" spans="1:18" x14ac:dyDescent="0.25">
      <c r="A563" s="5">
        <v>23</v>
      </c>
      <c r="B563" s="7" t="s">
        <v>3478</v>
      </c>
      <c r="C563" s="9">
        <v>0</v>
      </c>
      <c r="D563" s="9">
        <v>0</v>
      </c>
      <c r="E563" s="9">
        <v>18421578</v>
      </c>
      <c r="F563" s="9">
        <v>0</v>
      </c>
      <c r="G563" s="20">
        <v>18421578</v>
      </c>
      <c r="H563" s="20">
        <v>15639168.228484541</v>
      </c>
      <c r="I563" s="14">
        <v>0.84895920580118278</v>
      </c>
      <c r="J563" s="7" t="s">
        <v>227</v>
      </c>
      <c r="K563" s="7" t="s">
        <v>3306</v>
      </c>
      <c r="L563" s="7" t="s">
        <v>3307</v>
      </c>
      <c r="M563" s="5">
        <v>0</v>
      </c>
      <c r="N563" s="7"/>
      <c r="O563" s="5">
        <v>0</v>
      </c>
      <c r="P563" s="37">
        <v>0</v>
      </c>
      <c r="Q563" s="37">
        <v>0</v>
      </c>
      <c r="R563" s="37">
        <v>0</v>
      </c>
    </row>
    <row r="564" spans="1:18" x14ac:dyDescent="0.25">
      <c r="A564" s="5">
        <v>23</v>
      </c>
      <c r="B564" s="7" t="s">
        <v>3479</v>
      </c>
      <c r="C564" s="9">
        <v>0</v>
      </c>
      <c r="D564" s="9">
        <v>0</v>
      </c>
      <c r="E564" s="9">
        <v>3703475337</v>
      </c>
      <c r="F564" s="9">
        <v>0</v>
      </c>
      <c r="G564" s="20">
        <v>3703475337</v>
      </c>
      <c r="H564" s="20">
        <v>3197139744</v>
      </c>
      <c r="I564" s="14">
        <v>0.86328095992934106</v>
      </c>
      <c r="J564" s="7" t="s">
        <v>3318</v>
      </c>
      <c r="K564" s="7" t="s">
        <v>3319</v>
      </c>
      <c r="L564" s="7" t="s">
        <v>3320</v>
      </c>
      <c r="M564" s="5">
        <v>0</v>
      </c>
      <c r="N564" s="7"/>
      <c r="O564" s="5">
        <v>0</v>
      </c>
      <c r="P564" s="37">
        <v>0</v>
      </c>
      <c r="Q564" s="37">
        <v>-3197139744</v>
      </c>
      <c r="R564" s="37">
        <v>0</v>
      </c>
    </row>
    <row r="565" spans="1:18" x14ac:dyDescent="0.25">
      <c r="A565" s="5">
        <v>23</v>
      </c>
      <c r="B565" s="7" t="s">
        <v>3480</v>
      </c>
      <c r="C565" s="9">
        <v>0</v>
      </c>
      <c r="D565" s="9">
        <v>0</v>
      </c>
      <c r="E565" s="9">
        <v>5735142</v>
      </c>
      <c r="F565" s="9">
        <v>0</v>
      </c>
      <c r="G565" s="20">
        <v>5735142</v>
      </c>
      <c r="H565" s="20">
        <v>4951038</v>
      </c>
      <c r="I565" s="14">
        <v>0.86328080455549316</v>
      </c>
      <c r="J565" s="7" t="s">
        <v>3318</v>
      </c>
      <c r="K565" s="7" t="s">
        <v>3322</v>
      </c>
      <c r="L565" s="7" t="s">
        <v>3323</v>
      </c>
      <c r="M565" s="5">
        <v>1</v>
      </c>
      <c r="N565" s="7" t="s">
        <v>788</v>
      </c>
      <c r="O565" s="28">
        <v>1</v>
      </c>
      <c r="P565" s="37">
        <v>-4951038</v>
      </c>
      <c r="Q565" s="37">
        <v>0</v>
      </c>
      <c r="R565" s="37">
        <v>0</v>
      </c>
    </row>
    <row r="566" spans="1:18" x14ac:dyDescent="0.25">
      <c r="A566" s="5">
        <v>23</v>
      </c>
      <c r="B566" s="7" t="s">
        <v>3481</v>
      </c>
      <c r="C566" s="9">
        <v>0</v>
      </c>
      <c r="D566" s="9">
        <v>0</v>
      </c>
      <c r="E566" s="9">
        <v>516117162</v>
      </c>
      <c r="F566" s="9">
        <v>0</v>
      </c>
      <c r="G566" s="20">
        <v>516117162</v>
      </c>
      <c r="H566" s="20">
        <v>487311961</v>
      </c>
      <c r="I566" s="14">
        <v>0.94418863947794862</v>
      </c>
      <c r="J566" s="7" t="s">
        <v>3318</v>
      </c>
      <c r="K566" s="7" t="s">
        <v>3325</v>
      </c>
      <c r="L566" s="7" t="s">
        <v>3326</v>
      </c>
      <c r="M566" s="5">
        <v>1</v>
      </c>
      <c r="N566" s="7" t="s">
        <v>173</v>
      </c>
      <c r="O566" s="28">
        <v>1</v>
      </c>
      <c r="P566" s="37">
        <v>-487311961</v>
      </c>
      <c r="Q566" s="37">
        <v>0</v>
      </c>
      <c r="R566" s="37">
        <v>0</v>
      </c>
    </row>
    <row r="567" spans="1:18" x14ac:dyDescent="0.25">
      <c r="A567" s="5">
        <v>23</v>
      </c>
      <c r="B567" s="7" t="s">
        <v>3482</v>
      </c>
      <c r="C567" s="9">
        <v>0</v>
      </c>
      <c r="D567" s="9">
        <v>0</v>
      </c>
      <c r="E567" s="9">
        <v>657031565</v>
      </c>
      <c r="F567" s="9">
        <v>0</v>
      </c>
      <c r="G567" s="20">
        <v>657031565</v>
      </c>
      <c r="H567" s="20">
        <v>600199602.30340111</v>
      </c>
      <c r="I567" s="14">
        <v>0.91350192939878183</v>
      </c>
      <c r="J567" s="7" t="s">
        <v>227</v>
      </c>
      <c r="K567" s="7" t="s">
        <v>3334</v>
      </c>
      <c r="L567" s="7" t="s">
        <v>3335</v>
      </c>
      <c r="M567" s="5">
        <v>0</v>
      </c>
      <c r="N567" s="7" t="s">
        <v>170</v>
      </c>
      <c r="O567" s="28">
        <v>1</v>
      </c>
      <c r="P567" s="37">
        <v>-600199602.30340111</v>
      </c>
      <c r="Q567" s="37">
        <v>0</v>
      </c>
      <c r="R567" s="37">
        <v>0</v>
      </c>
    </row>
    <row r="568" spans="1:18" x14ac:dyDescent="0.25">
      <c r="A568" s="5">
        <v>23</v>
      </c>
      <c r="B568" s="7" t="s">
        <v>3483</v>
      </c>
      <c r="C568" s="9">
        <v>0</v>
      </c>
      <c r="D568" s="9">
        <v>0</v>
      </c>
      <c r="E568" s="9">
        <v>-25</v>
      </c>
      <c r="F568" s="9">
        <v>0</v>
      </c>
      <c r="G568" s="20">
        <v>-25</v>
      </c>
      <c r="H568" s="20">
        <v>1578054</v>
      </c>
      <c r="I568" s="14">
        <v>-63122.16</v>
      </c>
      <c r="J568" s="7" t="s">
        <v>227</v>
      </c>
      <c r="K568" s="7" t="s">
        <v>3337</v>
      </c>
      <c r="L568" s="7" t="s">
        <v>3338</v>
      </c>
      <c r="M568" s="5">
        <v>0</v>
      </c>
      <c r="N568" s="7"/>
      <c r="O568" s="5">
        <v>0</v>
      </c>
      <c r="P568" s="37">
        <v>0</v>
      </c>
      <c r="Q568" s="37">
        <v>0</v>
      </c>
      <c r="R568" s="37">
        <v>0</v>
      </c>
    </row>
    <row r="569" spans="1:18" x14ac:dyDescent="0.25">
      <c r="A569" s="5">
        <v>23</v>
      </c>
      <c r="B569" s="7" t="s">
        <v>3484</v>
      </c>
      <c r="C569" s="9">
        <v>0</v>
      </c>
      <c r="D569" s="9">
        <v>0</v>
      </c>
      <c r="E569" s="9">
        <v>377767072</v>
      </c>
      <c r="F569" s="9">
        <v>0</v>
      </c>
      <c r="G569" s="20">
        <v>377767072</v>
      </c>
      <c r="H569" s="20">
        <v>376407111</v>
      </c>
      <c r="I569" s="14">
        <v>0.99640000121556382</v>
      </c>
      <c r="J569" s="7" t="s">
        <v>227</v>
      </c>
      <c r="K569" s="7" t="s">
        <v>3340</v>
      </c>
      <c r="L569" s="7" t="s">
        <v>3341</v>
      </c>
      <c r="M569" s="5">
        <v>0</v>
      </c>
      <c r="N569" s="7"/>
      <c r="O569" s="5">
        <v>0</v>
      </c>
      <c r="P569" s="37">
        <v>0</v>
      </c>
      <c r="Q569" s="37">
        <v>0</v>
      </c>
      <c r="R569" s="37">
        <v>0</v>
      </c>
    </row>
    <row r="570" spans="1:18" x14ac:dyDescent="0.25">
      <c r="A570" s="5">
        <v>23</v>
      </c>
      <c r="B570" s="7" t="s">
        <v>3485</v>
      </c>
      <c r="C570" s="9">
        <v>0</v>
      </c>
      <c r="D570" s="9">
        <v>0</v>
      </c>
      <c r="E570" s="9">
        <v>16333927</v>
      </c>
      <c r="F570" s="9">
        <v>0</v>
      </c>
      <c r="G570" s="20">
        <v>16333927</v>
      </c>
      <c r="H570" s="20">
        <v>16275125</v>
      </c>
      <c r="I570" s="14">
        <v>0.99640000839969467</v>
      </c>
      <c r="J570" s="7" t="s">
        <v>227</v>
      </c>
      <c r="K570" s="7" t="s">
        <v>3486</v>
      </c>
      <c r="L570" s="7" t="s">
        <v>1410</v>
      </c>
      <c r="M570" s="5">
        <v>0</v>
      </c>
      <c r="N570" s="7"/>
      <c r="O570" s="5">
        <v>0</v>
      </c>
      <c r="P570" s="37">
        <v>0</v>
      </c>
      <c r="Q570" s="37">
        <v>0</v>
      </c>
      <c r="R570" s="37">
        <v>0</v>
      </c>
    </row>
    <row r="571" spans="1:18" x14ac:dyDescent="0.25">
      <c r="A571" s="5">
        <v>23</v>
      </c>
      <c r="B571" s="7" t="s">
        <v>3487</v>
      </c>
      <c r="C571" s="9">
        <v>0</v>
      </c>
      <c r="D571" s="9">
        <v>0</v>
      </c>
      <c r="E571" s="9">
        <v>25778730</v>
      </c>
      <c r="F571" s="9">
        <v>0</v>
      </c>
      <c r="G571" s="20">
        <v>25778730</v>
      </c>
      <c r="H571" s="20">
        <v>25685926</v>
      </c>
      <c r="I571" s="14">
        <v>0.99639997781116452</v>
      </c>
      <c r="J571" s="7" t="s">
        <v>227</v>
      </c>
      <c r="K571" s="7" t="s">
        <v>3343</v>
      </c>
      <c r="L571" s="7" t="s">
        <v>3344</v>
      </c>
      <c r="M571" s="5">
        <v>0</v>
      </c>
      <c r="N571" s="7"/>
      <c r="O571" s="5">
        <v>0</v>
      </c>
      <c r="P571" s="37">
        <v>0</v>
      </c>
      <c r="Q571" s="37">
        <v>0</v>
      </c>
      <c r="R571" s="37">
        <v>0</v>
      </c>
    </row>
    <row r="572" spans="1:18" x14ac:dyDescent="0.25">
      <c r="A572" s="5">
        <v>23</v>
      </c>
      <c r="B572" s="7" t="s">
        <v>3488</v>
      </c>
      <c r="C572" s="9">
        <v>0</v>
      </c>
      <c r="D572" s="9">
        <v>0</v>
      </c>
      <c r="E572" s="9">
        <v>92242238</v>
      </c>
      <c r="F572" s="9">
        <v>0</v>
      </c>
      <c r="G572" s="20">
        <v>92242238</v>
      </c>
      <c r="H572" s="20">
        <v>91910165</v>
      </c>
      <c r="I572" s="14">
        <v>0.99639998977474942</v>
      </c>
      <c r="J572" s="7" t="s">
        <v>227</v>
      </c>
      <c r="K572" s="7" t="s">
        <v>3346</v>
      </c>
      <c r="L572" s="7" t="s">
        <v>3347</v>
      </c>
      <c r="M572" s="5">
        <v>0</v>
      </c>
      <c r="N572" s="7"/>
      <c r="O572" s="5">
        <v>0</v>
      </c>
      <c r="P572" s="37">
        <v>0</v>
      </c>
      <c r="Q572" s="37">
        <v>0</v>
      </c>
      <c r="R572" s="37">
        <v>0</v>
      </c>
    </row>
    <row r="573" spans="1:18" x14ac:dyDescent="0.25">
      <c r="A573" s="5">
        <v>23</v>
      </c>
      <c r="B573" s="7" t="s">
        <v>3489</v>
      </c>
      <c r="C573" s="9">
        <v>0</v>
      </c>
      <c r="D573" s="9">
        <v>0</v>
      </c>
      <c r="E573" s="9">
        <v>40310345</v>
      </c>
      <c r="F573" s="9">
        <v>0</v>
      </c>
      <c r="G573" s="20">
        <v>40310345</v>
      </c>
      <c r="H573" s="20">
        <v>33990288.911849275</v>
      </c>
      <c r="I573" s="14">
        <v>0.84321503355650451</v>
      </c>
      <c r="J573" s="7" t="s">
        <v>227</v>
      </c>
      <c r="K573" s="7" t="s">
        <v>3360</v>
      </c>
      <c r="L573" s="7" t="s">
        <v>3361</v>
      </c>
      <c r="M573" s="5">
        <v>0</v>
      </c>
      <c r="N573" s="7" t="s">
        <v>2858</v>
      </c>
      <c r="O573" s="28">
        <v>1</v>
      </c>
      <c r="P573" s="37">
        <v>-33990288.911849275</v>
      </c>
      <c r="Q573" s="37">
        <v>0</v>
      </c>
      <c r="R573" s="37">
        <v>0</v>
      </c>
    </row>
    <row r="574" spans="1:18" x14ac:dyDescent="0.25">
      <c r="A574" s="5">
        <v>23</v>
      </c>
      <c r="B574" s="7" t="s">
        <v>267</v>
      </c>
      <c r="C574" s="9">
        <v>0</v>
      </c>
      <c r="D574" s="9">
        <v>0</v>
      </c>
      <c r="E574" s="9">
        <v>16982249</v>
      </c>
      <c r="F574" s="9">
        <v>0</v>
      </c>
      <c r="G574" s="20">
        <v>16982249</v>
      </c>
      <c r="H574" s="20">
        <v>12110442</v>
      </c>
      <c r="I574" s="14">
        <v>0.71312356802682608</v>
      </c>
      <c r="J574" s="7" t="s">
        <v>227</v>
      </c>
      <c r="K574" s="7" t="s">
        <v>171</v>
      </c>
      <c r="L574" s="7" t="s">
        <v>266</v>
      </c>
      <c r="M574" s="5">
        <v>0</v>
      </c>
      <c r="N574" s="7" t="s">
        <v>263</v>
      </c>
      <c r="O574" s="5">
        <v>0</v>
      </c>
      <c r="P574" s="37">
        <v>0</v>
      </c>
      <c r="Q574" s="37">
        <v>0</v>
      </c>
      <c r="R574" s="37">
        <v>0</v>
      </c>
    </row>
    <row r="575" spans="1:18" x14ac:dyDescent="0.25">
      <c r="A575" s="5">
        <v>23</v>
      </c>
      <c r="B575" s="7" t="s">
        <v>3490</v>
      </c>
      <c r="C575" s="9">
        <v>0</v>
      </c>
      <c r="D575" s="9">
        <v>0</v>
      </c>
      <c r="E575" s="9">
        <v>67342164</v>
      </c>
      <c r="F575" s="9">
        <v>0</v>
      </c>
      <c r="G575" s="20">
        <v>67342164</v>
      </c>
      <c r="H575" s="20">
        <v>48023268</v>
      </c>
      <c r="I575" s="14">
        <v>0.71312332641998255</v>
      </c>
      <c r="J575" s="7" t="s">
        <v>227</v>
      </c>
      <c r="K575" s="7" t="s">
        <v>3363</v>
      </c>
      <c r="L575" s="7" t="s">
        <v>3364</v>
      </c>
      <c r="M575" s="5">
        <v>1</v>
      </c>
      <c r="N575" s="7" t="s">
        <v>2858</v>
      </c>
      <c r="O575" s="28">
        <v>1</v>
      </c>
      <c r="P575" s="37">
        <v>-48023268</v>
      </c>
      <c r="Q575" s="37">
        <v>0</v>
      </c>
      <c r="R575" s="37">
        <v>0</v>
      </c>
    </row>
    <row r="576" spans="1:18" x14ac:dyDescent="0.25">
      <c r="A576" s="5">
        <v>23</v>
      </c>
      <c r="B576" s="7" t="s">
        <v>3491</v>
      </c>
      <c r="C576" s="9">
        <v>0</v>
      </c>
      <c r="D576" s="9">
        <v>0</v>
      </c>
      <c r="E576" s="9">
        <v>719437916</v>
      </c>
      <c r="F576" s="9">
        <v>0</v>
      </c>
      <c r="G576" s="20">
        <v>719437916</v>
      </c>
      <c r="H576" s="20">
        <v>627924398</v>
      </c>
      <c r="I576" s="14">
        <v>0.87279858905851715</v>
      </c>
      <c r="J576" s="7" t="s">
        <v>227</v>
      </c>
      <c r="K576" s="7" t="s">
        <v>3366</v>
      </c>
      <c r="L576" s="7" t="s">
        <v>3367</v>
      </c>
      <c r="M576" s="5">
        <v>0</v>
      </c>
      <c r="N576" s="7"/>
      <c r="O576" s="5">
        <v>0</v>
      </c>
      <c r="P576" s="37">
        <v>0</v>
      </c>
      <c r="Q576" s="37">
        <v>0</v>
      </c>
      <c r="R576" s="37">
        <v>0</v>
      </c>
    </row>
    <row r="577" spans="1:18" x14ac:dyDescent="0.25">
      <c r="A577" s="5">
        <v>23</v>
      </c>
      <c r="B577" s="7" t="s">
        <v>3492</v>
      </c>
      <c r="C577" s="9">
        <v>0</v>
      </c>
      <c r="D577" s="9">
        <v>0</v>
      </c>
      <c r="E577" s="9">
        <v>0</v>
      </c>
      <c r="F577" s="9">
        <v>0</v>
      </c>
      <c r="G577" s="20">
        <v>0</v>
      </c>
      <c r="H577" s="20">
        <v>0</v>
      </c>
      <c r="I577" s="14">
        <v>0</v>
      </c>
      <c r="J577" s="7" t="s">
        <v>227</v>
      </c>
      <c r="K577" s="7" t="s">
        <v>3493</v>
      </c>
      <c r="L577" s="7" t="s">
        <v>3494</v>
      </c>
      <c r="M577" s="5">
        <v>0</v>
      </c>
      <c r="N577" s="7"/>
      <c r="O577" s="5">
        <v>0</v>
      </c>
      <c r="P577" s="37">
        <v>0</v>
      </c>
      <c r="Q577" s="37">
        <v>0</v>
      </c>
      <c r="R577" s="37">
        <v>0</v>
      </c>
    </row>
    <row r="578" spans="1:18" x14ac:dyDescent="0.25">
      <c r="A578" s="5">
        <v>23</v>
      </c>
      <c r="B578" s="7" t="s">
        <v>3495</v>
      </c>
      <c r="C578" s="9">
        <v>0</v>
      </c>
      <c r="D578" s="9">
        <v>0</v>
      </c>
      <c r="E578" s="9">
        <v>-161104342</v>
      </c>
      <c r="F578" s="9">
        <v>0</v>
      </c>
      <c r="G578" s="20">
        <v>-161104342</v>
      </c>
      <c r="H578" s="20">
        <v>-127981289</v>
      </c>
      <c r="I578" s="14">
        <v>0.79439999823220164</v>
      </c>
      <c r="J578" s="7" t="s">
        <v>227</v>
      </c>
      <c r="K578" s="7" t="s">
        <v>3496</v>
      </c>
      <c r="L578" s="7" t="s">
        <v>3497</v>
      </c>
      <c r="M578" s="5">
        <v>0</v>
      </c>
      <c r="N578" s="7"/>
      <c r="O578" s="5">
        <v>0</v>
      </c>
      <c r="P578" s="37">
        <v>0</v>
      </c>
      <c r="Q578" s="37">
        <v>0</v>
      </c>
      <c r="R578" s="37">
        <v>0</v>
      </c>
    </row>
    <row r="579" spans="1:18" x14ac:dyDescent="0.25">
      <c r="A579" s="5">
        <v>23</v>
      </c>
      <c r="B579" s="7" t="s">
        <v>3498</v>
      </c>
      <c r="C579" s="9">
        <v>0</v>
      </c>
      <c r="D579" s="9">
        <v>0</v>
      </c>
      <c r="E579" s="9">
        <v>21735650</v>
      </c>
      <c r="F579" s="9">
        <v>0</v>
      </c>
      <c r="G579" s="20">
        <v>21735650</v>
      </c>
      <c r="H579" s="20">
        <v>18408791.734827895</v>
      </c>
      <c r="I579" s="14">
        <v>0.84694001489846837</v>
      </c>
      <c r="J579" s="7" t="s">
        <v>38</v>
      </c>
      <c r="K579" s="7" t="s">
        <v>3161</v>
      </c>
      <c r="L579" s="7" t="s">
        <v>3162</v>
      </c>
      <c r="M579" s="5">
        <v>0</v>
      </c>
      <c r="N579" s="7"/>
      <c r="O579" s="5">
        <v>0</v>
      </c>
      <c r="P579" s="37">
        <v>0</v>
      </c>
      <c r="Q579" s="37">
        <v>0</v>
      </c>
      <c r="R579" s="37">
        <v>0</v>
      </c>
    </row>
    <row r="580" spans="1:18" x14ac:dyDescent="0.25">
      <c r="A580" s="5">
        <v>23</v>
      </c>
      <c r="B580" s="7" t="s">
        <v>3499</v>
      </c>
      <c r="C580" s="9">
        <v>0</v>
      </c>
      <c r="D580" s="9">
        <v>0</v>
      </c>
      <c r="E580" s="9">
        <v>5730017</v>
      </c>
      <c r="F580" s="9">
        <v>0</v>
      </c>
      <c r="G580" s="20">
        <v>5730017</v>
      </c>
      <c r="H580" s="20">
        <v>4852980.7154793879</v>
      </c>
      <c r="I580" s="14">
        <v>0.84694002050594053</v>
      </c>
      <c r="J580" s="7" t="s">
        <v>38</v>
      </c>
      <c r="K580" s="7" t="s">
        <v>3170</v>
      </c>
      <c r="L580" s="7" t="s">
        <v>3171</v>
      </c>
      <c r="M580" s="5">
        <v>0</v>
      </c>
      <c r="N580" s="7"/>
      <c r="O580" s="5">
        <v>0</v>
      </c>
      <c r="P580" s="37">
        <v>0</v>
      </c>
      <c r="Q580" s="37">
        <v>0</v>
      </c>
      <c r="R580" s="37">
        <v>0</v>
      </c>
    </row>
    <row r="581" spans="1:18" x14ac:dyDescent="0.25">
      <c r="A581" s="5">
        <v>23</v>
      </c>
      <c r="B581" s="7" t="s">
        <v>3500</v>
      </c>
      <c r="C581" s="9">
        <v>0</v>
      </c>
      <c r="D581" s="9">
        <v>0</v>
      </c>
      <c r="E581" s="9">
        <v>26938129</v>
      </c>
      <c r="F581" s="9">
        <v>0</v>
      </c>
      <c r="G581" s="20">
        <v>26938129</v>
      </c>
      <c r="H581" s="20">
        <v>22814979.245953057</v>
      </c>
      <c r="I581" s="14">
        <v>0.84694001004869557</v>
      </c>
      <c r="J581" s="7" t="s">
        <v>38</v>
      </c>
      <c r="K581" s="7" t="s">
        <v>3501</v>
      </c>
      <c r="L581" s="7" t="s">
        <v>3502</v>
      </c>
      <c r="M581" s="5">
        <v>0</v>
      </c>
      <c r="N581" s="7"/>
      <c r="O581" s="5">
        <v>0</v>
      </c>
      <c r="P581" s="37">
        <v>0</v>
      </c>
      <c r="Q581" s="37">
        <v>0</v>
      </c>
      <c r="R581" s="37">
        <v>0</v>
      </c>
    </row>
    <row r="582" spans="1:18" x14ac:dyDescent="0.25">
      <c r="A582" s="5">
        <v>23</v>
      </c>
      <c r="B582" s="7" t="s">
        <v>268</v>
      </c>
      <c r="C582" s="9">
        <v>0</v>
      </c>
      <c r="D582" s="9">
        <v>0</v>
      </c>
      <c r="E582" s="9">
        <v>8914164</v>
      </c>
      <c r="F582" s="9">
        <v>0</v>
      </c>
      <c r="G582" s="20">
        <v>8914164</v>
      </c>
      <c r="H582" s="20">
        <v>7549760.3642835151</v>
      </c>
      <c r="I582" s="14">
        <v>0.84693980997921003</v>
      </c>
      <c r="J582" s="7" t="s">
        <v>38</v>
      </c>
      <c r="K582" s="7" t="s">
        <v>261</v>
      </c>
      <c r="L582" s="7" t="s">
        <v>262</v>
      </c>
      <c r="M582" s="5">
        <v>0</v>
      </c>
      <c r="N582" s="7" t="s">
        <v>263</v>
      </c>
      <c r="O582" s="5">
        <v>0</v>
      </c>
      <c r="P582" s="37">
        <v>0</v>
      </c>
      <c r="Q582" s="37">
        <v>0</v>
      </c>
      <c r="R582" s="37">
        <v>0</v>
      </c>
    </row>
    <row r="583" spans="1:18" x14ac:dyDescent="0.25">
      <c r="A583" s="5">
        <v>23</v>
      </c>
      <c r="B583" s="7" t="s">
        <v>269</v>
      </c>
      <c r="C583" s="9">
        <v>0</v>
      </c>
      <c r="D583" s="9">
        <v>0</v>
      </c>
      <c r="E583" s="9">
        <v>10511737</v>
      </c>
      <c r="F583" s="9">
        <v>0</v>
      </c>
      <c r="G583" s="20">
        <v>10511737</v>
      </c>
      <c r="H583" s="20">
        <v>8902809.9168433715</v>
      </c>
      <c r="I583" s="14">
        <v>0.84693994121460336</v>
      </c>
      <c r="J583" s="7" t="s">
        <v>38</v>
      </c>
      <c r="K583" s="7" t="s">
        <v>171</v>
      </c>
      <c r="L583" s="7" t="s">
        <v>264</v>
      </c>
      <c r="M583" s="5">
        <v>0</v>
      </c>
      <c r="N583" s="7" t="s">
        <v>263</v>
      </c>
      <c r="O583" s="5">
        <v>0</v>
      </c>
      <c r="P583" s="37">
        <v>0</v>
      </c>
      <c r="Q583" s="37">
        <v>0</v>
      </c>
      <c r="R583" s="37">
        <v>0</v>
      </c>
    </row>
    <row r="584" spans="1:18" x14ac:dyDescent="0.25">
      <c r="A584" s="5">
        <v>23</v>
      </c>
      <c r="B584" s="7" t="s">
        <v>3503</v>
      </c>
      <c r="C584" s="9">
        <v>0</v>
      </c>
      <c r="D584" s="9">
        <v>0</v>
      </c>
      <c r="E584" s="9">
        <v>124080218</v>
      </c>
      <c r="F584" s="9">
        <v>0</v>
      </c>
      <c r="G584" s="20">
        <v>124080218</v>
      </c>
      <c r="H584" s="20">
        <v>105088498.18348536</v>
      </c>
      <c r="I584" s="14">
        <v>0.84693998670670745</v>
      </c>
      <c r="J584" s="7" t="s">
        <v>38</v>
      </c>
      <c r="K584" s="7" t="s">
        <v>3173</v>
      </c>
      <c r="L584" s="7" t="s">
        <v>3174</v>
      </c>
      <c r="M584" s="5">
        <v>0</v>
      </c>
      <c r="N584" s="7"/>
      <c r="O584" s="5">
        <v>0</v>
      </c>
      <c r="P584" s="37">
        <v>0</v>
      </c>
      <c r="Q584" s="37">
        <v>0</v>
      </c>
      <c r="R584" s="37">
        <v>0</v>
      </c>
    </row>
    <row r="585" spans="1:18" x14ac:dyDescent="0.25">
      <c r="A585" s="5">
        <v>23</v>
      </c>
      <c r="B585" s="7" t="s">
        <v>3504</v>
      </c>
      <c r="C585" s="9">
        <v>0</v>
      </c>
      <c r="D585" s="9">
        <v>0</v>
      </c>
      <c r="E585" s="9">
        <v>66178848</v>
      </c>
      <c r="F585" s="9">
        <v>0</v>
      </c>
      <c r="G585" s="20">
        <v>66178848</v>
      </c>
      <c r="H585" s="20">
        <v>56049512.656040989</v>
      </c>
      <c r="I585" s="14">
        <v>0.84693998686772232</v>
      </c>
      <c r="J585" s="7" t="s">
        <v>227</v>
      </c>
      <c r="K585" s="7" t="s">
        <v>3228</v>
      </c>
      <c r="L585" s="7" t="s">
        <v>3229</v>
      </c>
      <c r="M585" s="5">
        <v>0</v>
      </c>
      <c r="N585" s="7"/>
      <c r="O585" s="5">
        <v>0</v>
      </c>
      <c r="P585" s="37">
        <v>0</v>
      </c>
      <c r="Q585" s="37">
        <v>0</v>
      </c>
      <c r="R585" s="37">
        <v>0</v>
      </c>
    </row>
    <row r="586" spans="1:18" x14ac:dyDescent="0.25">
      <c r="A586" s="5">
        <v>23</v>
      </c>
      <c r="B586" s="7" t="s">
        <v>3505</v>
      </c>
      <c r="C586" s="9">
        <v>0</v>
      </c>
      <c r="D586" s="9">
        <v>0</v>
      </c>
      <c r="E586" s="9">
        <v>328125577</v>
      </c>
      <c r="F586" s="9">
        <v>0</v>
      </c>
      <c r="G586" s="20">
        <v>328125577</v>
      </c>
      <c r="H586" s="20">
        <v>277902679.99963313</v>
      </c>
      <c r="I586" s="14">
        <v>0.84694001162741772</v>
      </c>
      <c r="J586" s="7" t="s">
        <v>227</v>
      </c>
      <c r="K586" s="7" t="s">
        <v>3234</v>
      </c>
      <c r="L586" s="7" t="s">
        <v>3235</v>
      </c>
      <c r="M586" s="5">
        <v>0</v>
      </c>
      <c r="N586" s="7"/>
      <c r="O586" s="5">
        <v>0</v>
      </c>
      <c r="P586" s="37">
        <v>0</v>
      </c>
      <c r="Q586" s="37">
        <v>0</v>
      </c>
      <c r="R586" s="37">
        <v>0</v>
      </c>
    </row>
    <row r="587" spans="1:18" x14ac:dyDescent="0.25">
      <c r="A587" s="5">
        <v>23</v>
      </c>
      <c r="B587" s="7" t="s">
        <v>3506</v>
      </c>
      <c r="C587" s="9">
        <v>0</v>
      </c>
      <c r="D587" s="9">
        <v>0</v>
      </c>
      <c r="E587" s="9">
        <v>3762246</v>
      </c>
      <c r="F587" s="9">
        <v>0</v>
      </c>
      <c r="G587" s="20">
        <v>3762246</v>
      </c>
      <c r="H587" s="20">
        <v>3186396.7060283963</v>
      </c>
      <c r="I587" s="14">
        <v>0.84694002094185128</v>
      </c>
      <c r="J587" s="7" t="s">
        <v>227</v>
      </c>
      <c r="K587" s="7" t="s">
        <v>3237</v>
      </c>
      <c r="L587" s="7" t="s">
        <v>3238</v>
      </c>
      <c r="M587" s="5">
        <v>0</v>
      </c>
      <c r="N587" s="7"/>
      <c r="O587" s="5">
        <v>0</v>
      </c>
      <c r="P587" s="37">
        <v>0</v>
      </c>
      <c r="Q587" s="37">
        <v>0</v>
      </c>
      <c r="R587" s="37">
        <v>0</v>
      </c>
    </row>
    <row r="588" spans="1:18" x14ac:dyDescent="0.25">
      <c r="A588" s="5">
        <v>23</v>
      </c>
      <c r="B588" s="7" t="s">
        <v>3507</v>
      </c>
      <c r="C588" s="9">
        <v>0</v>
      </c>
      <c r="D588" s="9">
        <v>0</v>
      </c>
      <c r="E588" s="9">
        <v>-46991153</v>
      </c>
      <c r="F588" s="9">
        <v>0</v>
      </c>
      <c r="G588" s="20">
        <v>-46991153</v>
      </c>
      <c r="H588" s="20">
        <v>-39798686.936988257</v>
      </c>
      <c r="I588" s="14">
        <v>0.84693999606666936</v>
      </c>
      <c r="J588" s="7" t="s">
        <v>227</v>
      </c>
      <c r="K588" s="7" t="s">
        <v>3240</v>
      </c>
      <c r="L588" s="7" t="s">
        <v>3241</v>
      </c>
      <c r="M588" s="5">
        <v>0</v>
      </c>
      <c r="N588" s="7"/>
      <c r="O588" s="5">
        <v>0</v>
      </c>
      <c r="P588" s="37">
        <v>0</v>
      </c>
      <c r="Q588" s="37">
        <v>0</v>
      </c>
      <c r="R588" s="37">
        <v>0</v>
      </c>
    </row>
    <row r="589" spans="1:18" x14ac:dyDescent="0.25">
      <c r="A589" s="5">
        <v>23</v>
      </c>
      <c r="B589" s="7" t="s">
        <v>3508</v>
      </c>
      <c r="C589" s="9">
        <v>0</v>
      </c>
      <c r="D589" s="9">
        <v>0</v>
      </c>
      <c r="E589" s="9">
        <v>73556190</v>
      </c>
      <c r="F589" s="9">
        <v>0</v>
      </c>
      <c r="G589" s="20">
        <v>73556190</v>
      </c>
      <c r="H589" s="20">
        <v>62297681.490558475</v>
      </c>
      <c r="I589" s="14">
        <v>0.84694002626506992</v>
      </c>
      <c r="J589" s="7" t="s">
        <v>227</v>
      </c>
      <c r="K589" s="7" t="s">
        <v>3309</v>
      </c>
      <c r="L589" s="7" t="s">
        <v>3310</v>
      </c>
      <c r="M589" s="5">
        <v>0</v>
      </c>
      <c r="N589" s="7"/>
      <c r="O589" s="5">
        <v>0</v>
      </c>
      <c r="P589" s="37">
        <v>0</v>
      </c>
      <c r="Q589" s="37">
        <v>0</v>
      </c>
      <c r="R589" s="37">
        <v>0</v>
      </c>
    </row>
    <row r="590" spans="1:18" x14ac:dyDescent="0.25">
      <c r="A590" s="5">
        <v>23</v>
      </c>
      <c r="B590" s="7" t="s">
        <v>3509</v>
      </c>
      <c r="C590" s="9">
        <v>0</v>
      </c>
      <c r="D590" s="9">
        <v>0</v>
      </c>
      <c r="E590" s="9">
        <v>26647042</v>
      </c>
      <c r="F590" s="9">
        <v>0</v>
      </c>
      <c r="G590" s="20">
        <v>26647042</v>
      </c>
      <c r="H590" s="20">
        <v>22568446.354507301</v>
      </c>
      <c r="I590" s="14">
        <v>0.84694002263017787</v>
      </c>
      <c r="J590" s="7" t="s">
        <v>227</v>
      </c>
      <c r="K590" s="7" t="s">
        <v>3312</v>
      </c>
      <c r="L590" s="7" t="s">
        <v>3313</v>
      </c>
      <c r="M590" s="5">
        <v>0</v>
      </c>
      <c r="N590" s="7"/>
      <c r="O590" s="5">
        <v>0</v>
      </c>
      <c r="P590" s="37">
        <v>0</v>
      </c>
      <c r="Q590" s="37">
        <v>0</v>
      </c>
      <c r="R590" s="37">
        <v>0</v>
      </c>
    </row>
    <row r="591" spans="1:18" x14ac:dyDescent="0.25">
      <c r="A591" s="5">
        <v>23</v>
      </c>
      <c r="B591" s="7" t="s">
        <v>3510</v>
      </c>
      <c r="C591" s="9">
        <v>0</v>
      </c>
      <c r="D591" s="9">
        <v>0</v>
      </c>
      <c r="E591" s="9">
        <v>308148365</v>
      </c>
      <c r="F591" s="9">
        <v>0</v>
      </c>
      <c r="G591" s="20">
        <v>308148365</v>
      </c>
      <c r="H591" s="20">
        <v>260983180.72134492</v>
      </c>
      <c r="I591" s="14">
        <v>0.84694001450030387</v>
      </c>
      <c r="J591" s="7" t="s">
        <v>227</v>
      </c>
      <c r="K591" s="7" t="s">
        <v>3328</v>
      </c>
      <c r="L591" s="7" t="s">
        <v>3329</v>
      </c>
      <c r="M591" s="5">
        <v>1</v>
      </c>
      <c r="N591" s="7" t="s">
        <v>2824</v>
      </c>
      <c r="O591" s="28">
        <v>1</v>
      </c>
      <c r="P591" s="37">
        <v>-260983180.72134492</v>
      </c>
      <c r="Q591" s="37">
        <v>0</v>
      </c>
      <c r="R591" s="37">
        <v>0</v>
      </c>
    </row>
    <row r="592" spans="1:18" x14ac:dyDescent="0.25">
      <c r="A592" s="5">
        <v>23</v>
      </c>
      <c r="B592" s="7" t="s">
        <v>3511</v>
      </c>
      <c r="C592" s="9">
        <v>0</v>
      </c>
      <c r="D592" s="9">
        <v>0</v>
      </c>
      <c r="E592" s="9">
        <v>1566630</v>
      </c>
      <c r="F592" s="9">
        <v>0</v>
      </c>
      <c r="G592" s="20">
        <v>1566630</v>
      </c>
      <c r="H592" s="20">
        <v>1326841.5025102731</v>
      </c>
      <c r="I592" s="14">
        <v>0.84693992998364209</v>
      </c>
      <c r="J592" s="7" t="s">
        <v>227</v>
      </c>
      <c r="K592" s="7" t="s">
        <v>3331</v>
      </c>
      <c r="L592" s="7" t="s">
        <v>3332</v>
      </c>
      <c r="M592" s="5">
        <v>0</v>
      </c>
      <c r="N592" s="7"/>
      <c r="O592" s="5">
        <v>0</v>
      </c>
      <c r="P592" s="37">
        <v>0</v>
      </c>
      <c r="Q592" s="37">
        <v>0</v>
      </c>
      <c r="R592" s="37">
        <v>0</v>
      </c>
    </row>
    <row r="593" spans="1:18" x14ac:dyDescent="0.25">
      <c r="A593" s="5">
        <v>23</v>
      </c>
      <c r="B593" s="7" t="s">
        <v>3512</v>
      </c>
      <c r="C593" s="9">
        <v>0</v>
      </c>
      <c r="D593" s="9">
        <v>0</v>
      </c>
      <c r="E593" s="9">
        <v>57794382</v>
      </c>
      <c r="F593" s="9">
        <v>0</v>
      </c>
      <c r="G593" s="20">
        <v>57794382</v>
      </c>
      <c r="H593" s="20">
        <v>48948374.642606236</v>
      </c>
      <c r="I593" s="14">
        <v>0.8469400130034479</v>
      </c>
      <c r="J593" s="7" t="s">
        <v>227</v>
      </c>
      <c r="K593" s="7" t="s">
        <v>3393</v>
      </c>
      <c r="L593" s="7" t="s">
        <v>3394</v>
      </c>
      <c r="M593" s="5">
        <v>0</v>
      </c>
      <c r="N593" s="7" t="s">
        <v>174</v>
      </c>
      <c r="O593" s="5">
        <v>0</v>
      </c>
      <c r="P593" s="37">
        <v>0</v>
      </c>
      <c r="Q593" s="37">
        <v>0</v>
      </c>
      <c r="R593" s="37">
        <v>-24707146.597779579</v>
      </c>
    </row>
    <row r="594" spans="1:18" x14ac:dyDescent="0.25">
      <c r="A594" s="5">
        <v>23</v>
      </c>
      <c r="B594" s="7" t="s">
        <v>3513</v>
      </c>
      <c r="C594" s="9">
        <v>0</v>
      </c>
      <c r="D594" s="9">
        <v>0</v>
      </c>
      <c r="E594" s="9">
        <v>-481282111</v>
      </c>
      <c r="F594" s="9">
        <v>0</v>
      </c>
      <c r="G594" s="20">
        <v>-481282111</v>
      </c>
      <c r="H594" s="20">
        <v>0</v>
      </c>
      <c r="I594" s="14">
        <v>0</v>
      </c>
      <c r="J594" s="7" t="s">
        <v>227</v>
      </c>
      <c r="K594" s="7" t="s">
        <v>3408</v>
      </c>
      <c r="L594" s="7" t="s">
        <v>3409</v>
      </c>
      <c r="M594" s="5">
        <v>0</v>
      </c>
      <c r="N594" s="7"/>
      <c r="O594" s="5">
        <v>0</v>
      </c>
      <c r="P594" s="37">
        <v>0</v>
      </c>
      <c r="Q594" s="37">
        <v>0</v>
      </c>
      <c r="R594" s="37">
        <v>0</v>
      </c>
    </row>
    <row r="595" spans="1:18" x14ac:dyDescent="0.25">
      <c r="A595" s="5">
        <v>23</v>
      </c>
      <c r="B595" s="7" t="s">
        <v>3514</v>
      </c>
      <c r="C595" s="9">
        <v>0</v>
      </c>
      <c r="D595" s="9">
        <v>0</v>
      </c>
      <c r="E595" s="9">
        <v>-4068012</v>
      </c>
      <c r="F595" s="9">
        <v>0</v>
      </c>
      <c r="G595" s="20">
        <v>-4068012</v>
      </c>
      <c r="H595" s="20">
        <v>0</v>
      </c>
      <c r="I595" s="14">
        <v>0</v>
      </c>
      <c r="J595" s="7" t="s">
        <v>227</v>
      </c>
      <c r="K595" s="7" t="s">
        <v>3411</v>
      </c>
      <c r="L595" s="7" t="s">
        <v>3412</v>
      </c>
      <c r="M595" s="5">
        <v>0</v>
      </c>
      <c r="N595" s="7"/>
      <c r="O595" s="5">
        <v>0</v>
      </c>
      <c r="P595" s="37">
        <v>0</v>
      </c>
      <c r="Q595" s="37">
        <v>0</v>
      </c>
      <c r="R595" s="37">
        <v>0</v>
      </c>
    </row>
    <row r="596" spans="1:18" x14ac:dyDescent="0.25">
      <c r="A596" s="5">
        <v>23</v>
      </c>
      <c r="B596" s="7" t="s">
        <v>3515</v>
      </c>
      <c r="C596" s="9">
        <v>0</v>
      </c>
      <c r="D596" s="9">
        <v>0</v>
      </c>
      <c r="E596" s="9">
        <v>64349</v>
      </c>
      <c r="F596" s="9">
        <v>0</v>
      </c>
      <c r="G596" s="20">
        <v>64349</v>
      </c>
      <c r="H596" s="20">
        <v>0</v>
      </c>
      <c r="I596" s="14">
        <v>0</v>
      </c>
      <c r="J596" s="7" t="s">
        <v>227</v>
      </c>
      <c r="K596" s="7" t="s">
        <v>3516</v>
      </c>
      <c r="L596" s="7" t="s">
        <v>3517</v>
      </c>
      <c r="M596" s="5">
        <v>0</v>
      </c>
      <c r="N596" s="7"/>
      <c r="O596" s="5">
        <v>0</v>
      </c>
      <c r="P596" s="37">
        <v>0</v>
      </c>
      <c r="Q596" s="37">
        <v>0</v>
      </c>
      <c r="R596" s="37">
        <v>0</v>
      </c>
    </row>
    <row r="597" spans="1:18" x14ac:dyDescent="0.25">
      <c r="A597" s="5">
        <v>23</v>
      </c>
      <c r="B597" s="7" t="s">
        <v>3518</v>
      </c>
      <c r="C597" s="9">
        <v>0</v>
      </c>
      <c r="D597" s="9">
        <v>0</v>
      </c>
      <c r="E597" s="9">
        <v>1548837512</v>
      </c>
      <c r="F597" s="9">
        <v>0</v>
      </c>
      <c r="G597" s="20">
        <v>1548837512</v>
      </c>
      <c r="H597" s="20">
        <v>0</v>
      </c>
      <c r="I597" s="14">
        <v>0</v>
      </c>
      <c r="J597" s="7" t="s">
        <v>1469</v>
      </c>
      <c r="K597" s="7" t="s">
        <v>3369</v>
      </c>
      <c r="L597" s="7" t="s">
        <v>3370</v>
      </c>
      <c r="M597" s="5">
        <v>0</v>
      </c>
      <c r="N597" s="7"/>
      <c r="O597" s="5">
        <v>0</v>
      </c>
      <c r="P597" s="37">
        <v>0</v>
      </c>
      <c r="Q597" s="37">
        <v>0</v>
      </c>
      <c r="R597" s="37">
        <v>0</v>
      </c>
    </row>
    <row r="598" spans="1:18" x14ac:dyDescent="0.25">
      <c r="A598" s="5">
        <v>23</v>
      </c>
      <c r="B598" s="7" t="s">
        <v>3519</v>
      </c>
      <c r="C598" s="9">
        <v>0</v>
      </c>
      <c r="D598" s="9">
        <v>0</v>
      </c>
      <c r="E598" s="9">
        <v>1490807161</v>
      </c>
      <c r="F598" s="9">
        <v>0</v>
      </c>
      <c r="G598" s="20">
        <v>1490807161</v>
      </c>
      <c r="H598" s="20">
        <v>0</v>
      </c>
      <c r="I598" s="14">
        <v>0</v>
      </c>
      <c r="J598" s="7" t="s">
        <v>1469</v>
      </c>
      <c r="K598" s="7" t="s">
        <v>3372</v>
      </c>
      <c r="L598" s="7" t="s">
        <v>3373</v>
      </c>
      <c r="M598" s="5">
        <v>0</v>
      </c>
      <c r="N598" s="7"/>
      <c r="O598" s="5">
        <v>0</v>
      </c>
      <c r="P598" s="37">
        <v>0</v>
      </c>
      <c r="Q598" s="37">
        <v>0</v>
      </c>
      <c r="R598" s="37">
        <v>0</v>
      </c>
    </row>
    <row r="599" spans="1:18" x14ac:dyDescent="0.25">
      <c r="A599" s="5">
        <v>23</v>
      </c>
      <c r="B599" s="7" t="s">
        <v>3520</v>
      </c>
      <c r="C599" s="9">
        <v>0</v>
      </c>
      <c r="D599" s="9">
        <v>0</v>
      </c>
      <c r="E599" s="9">
        <v>49091592</v>
      </c>
      <c r="F599" s="9">
        <v>0</v>
      </c>
      <c r="G599" s="20">
        <v>49091592</v>
      </c>
      <c r="H599" s="20">
        <v>0</v>
      </c>
      <c r="I599" s="14">
        <v>0</v>
      </c>
      <c r="J599" s="7" t="s">
        <v>227</v>
      </c>
      <c r="K599" s="7" t="s">
        <v>3375</v>
      </c>
      <c r="L599" s="7" t="s">
        <v>3376</v>
      </c>
      <c r="M599" s="5">
        <v>0</v>
      </c>
      <c r="N599" s="7"/>
      <c r="O599" s="5">
        <v>0</v>
      </c>
      <c r="P599" s="37">
        <v>0</v>
      </c>
      <c r="Q599" s="37">
        <v>0</v>
      </c>
      <c r="R599" s="37">
        <v>0</v>
      </c>
    </row>
    <row r="600" spans="1:18" x14ac:dyDescent="0.25">
      <c r="A600" s="5">
        <v>23</v>
      </c>
      <c r="B600" s="7" t="s">
        <v>3521</v>
      </c>
      <c r="C600" s="9">
        <v>0</v>
      </c>
      <c r="D600" s="9">
        <v>0</v>
      </c>
      <c r="E600" s="9">
        <v>174198081</v>
      </c>
      <c r="F600" s="9">
        <v>0</v>
      </c>
      <c r="G600" s="20">
        <v>174198081</v>
      </c>
      <c r="H600" s="20">
        <v>0</v>
      </c>
      <c r="I600" s="14">
        <v>0</v>
      </c>
      <c r="J600" s="7" t="s">
        <v>1469</v>
      </c>
      <c r="K600" s="7" t="s">
        <v>3378</v>
      </c>
      <c r="L600" s="7" t="s">
        <v>3379</v>
      </c>
      <c r="M600" s="5">
        <v>0</v>
      </c>
      <c r="N600" s="7"/>
      <c r="O600" s="5">
        <v>0</v>
      </c>
      <c r="P600" s="37">
        <v>0</v>
      </c>
      <c r="Q600" s="37">
        <v>0</v>
      </c>
      <c r="R600" s="37">
        <v>0</v>
      </c>
    </row>
    <row r="601" spans="1:18" x14ac:dyDescent="0.25">
      <c r="A601" s="5">
        <v>23</v>
      </c>
      <c r="B601" s="7" t="s">
        <v>3522</v>
      </c>
      <c r="C601" s="9">
        <v>0</v>
      </c>
      <c r="D601" s="9">
        <v>0</v>
      </c>
      <c r="E601" s="9">
        <v>567356304</v>
      </c>
      <c r="F601" s="9">
        <v>0</v>
      </c>
      <c r="G601" s="20">
        <v>567356304</v>
      </c>
      <c r="H601" s="20">
        <v>0</v>
      </c>
      <c r="I601" s="14">
        <v>0</v>
      </c>
      <c r="J601" s="7" t="s">
        <v>3318</v>
      </c>
      <c r="K601" s="7" t="s">
        <v>3381</v>
      </c>
      <c r="L601" s="7" t="s">
        <v>3382</v>
      </c>
      <c r="M601" s="5">
        <v>0</v>
      </c>
      <c r="N601" s="7"/>
      <c r="O601" s="5">
        <v>0</v>
      </c>
      <c r="P601" s="37">
        <v>0</v>
      </c>
      <c r="Q601" s="37">
        <v>0</v>
      </c>
      <c r="R601" s="37">
        <v>0</v>
      </c>
    </row>
    <row r="602" spans="1:18" x14ac:dyDescent="0.25">
      <c r="A602" s="5">
        <v>23</v>
      </c>
      <c r="B602" s="7" t="s">
        <v>3523</v>
      </c>
      <c r="C602" s="9">
        <v>0</v>
      </c>
      <c r="D602" s="9">
        <v>0</v>
      </c>
      <c r="E602" s="9">
        <v>134460704</v>
      </c>
      <c r="F602" s="9">
        <v>0</v>
      </c>
      <c r="G602" s="20">
        <v>134460704</v>
      </c>
      <c r="H602" s="20">
        <v>0</v>
      </c>
      <c r="I602" s="14">
        <v>0</v>
      </c>
      <c r="J602" s="7" t="s">
        <v>227</v>
      </c>
      <c r="K602" s="7" t="s">
        <v>3414</v>
      </c>
      <c r="L602" s="7" t="s">
        <v>3414</v>
      </c>
      <c r="M602" s="5">
        <v>0</v>
      </c>
      <c r="N602" s="7"/>
      <c r="O602" s="5">
        <v>0</v>
      </c>
      <c r="P602" s="37">
        <v>0</v>
      </c>
      <c r="Q602" s="37">
        <v>0</v>
      </c>
      <c r="R602" s="37">
        <v>0</v>
      </c>
    </row>
    <row r="603" spans="1:18" x14ac:dyDescent="0.25">
      <c r="A603" s="5">
        <v>23</v>
      </c>
      <c r="B603" s="7" t="s">
        <v>3524</v>
      </c>
      <c r="C603" s="9">
        <v>0</v>
      </c>
      <c r="D603" s="9">
        <v>0</v>
      </c>
      <c r="E603" s="9">
        <v>42255641</v>
      </c>
      <c r="F603" s="9">
        <v>0</v>
      </c>
      <c r="G603" s="20">
        <v>42255641</v>
      </c>
      <c r="H603" s="20">
        <v>0</v>
      </c>
      <c r="I603" s="14">
        <v>0</v>
      </c>
      <c r="J603" s="7" t="s">
        <v>227</v>
      </c>
      <c r="K603" s="7" t="s">
        <v>3384</v>
      </c>
      <c r="L603" s="7" t="s">
        <v>3385</v>
      </c>
      <c r="M603" s="5">
        <v>0</v>
      </c>
      <c r="N603" s="7"/>
      <c r="O603" s="5">
        <v>0</v>
      </c>
      <c r="P603" s="37">
        <v>0</v>
      </c>
      <c r="Q603" s="37">
        <v>0</v>
      </c>
      <c r="R603" s="37">
        <v>0</v>
      </c>
    </row>
    <row r="604" spans="1:18" x14ac:dyDescent="0.25">
      <c r="A604" s="5">
        <v>23</v>
      </c>
      <c r="B604" s="7" t="s">
        <v>3525</v>
      </c>
      <c r="C604" s="9">
        <v>0</v>
      </c>
      <c r="D604" s="9">
        <v>0</v>
      </c>
      <c r="E604" s="9">
        <v>11550751135</v>
      </c>
      <c r="F604" s="9">
        <v>0</v>
      </c>
      <c r="G604" s="20">
        <v>11550751135</v>
      </c>
      <c r="H604" s="20">
        <v>0</v>
      </c>
      <c r="I604" s="14">
        <v>0</v>
      </c>
      <c r="J604" s="7" t="s">
        <v>1469</v>
      </c>
      <c r="K604" s="7" t="s">
        <v>3387</v>
      </c>
      <c r="L604" s="7" t="s">
        <v>3388</v>
      </c>
      <c r="M604" s="5">
        <v>0</v>
      </c>
      <c r="N604" s="7"/>
      <c r="O604" s="5">
        <v>0</v>
      </c>
      <c r="P604" s="37">
        <v>0</v>
      </c>
      <c r="Q604" s="37">
        <v>0</v>
      </c>
      <c r="R604" s="37">
        <v>0</v>
      </c>
    </row>
    <row r="605" spans="1:18" x14ac:dyDescent="0.25">
      <c r="A605" s="5">
        <v>23</v>
      </c>
      <c r="B605" s="7" t="s">
        <v>3526</v>
      </c>
      <c r="C605" s="9">
        <v>0</v>
      </c>
      <c r="D605" s="9">
        <v>0</v>
      </c>
      <c r="E605" s="9">
        <v>31787347</v>
      </c>
      <c r="F605" s="9">
        <v>0</v>
      </c>
      <c r="G605" s="20">
        <v>31787347</v>
      </c>
      <c r="H605" s="20">
        <v>0</v>
      </c>
      <c r="I605" s="14">
        <v>0</v>
      </c>
      <c r="J605" s="7" t="s">
        <v>227</v>
      </c>
      <c r="K605" s="7" t="s">
        <v>3390</v>
      </c>
      <c r="L605" s="7" t="s">
        <v>3391</v>
      </c>
      <c r="M605" s="5">
        <v>0</v>
      </c>
      <c r="N605" s="7"/>
      <c r="O605" s="5">
        <v>0</v>
      </c>
      <c r="P605" s="37">
        <v>0</v>
      </c>
      <c r="Q605" s="37">
        <v>0</v>
      </c>
      <c r="R605" s="37">
        <v>0</v>
      </c>
    </row>
    <row r="606" spans="1:18" x14ac:dyDescent="0.25">
      <c r="A606" s="5">
        <v>23</v>
      </c>
      <c r="B606" s="7" t="s">
        <v>3527</v>
      </c>
      <c r="C606" s="9">
        <v>0</v>
      </c>
      <c r="D606" s="9">
        <v>0</v>
      </c>
      <c r="E606" s="9">
        <v>128289333</v>
      </c>
      <c r="F606" s="9">
        <v>0</v>
      </c>
      <c r="G606" s="20">
        <v>128289333</v>
      </c>
      <c r="H606" s="20">
        <v>0</v>
      </c>
      <c r="I606" s="14">
        <v>0</v>
      </c>
      <c r="J606" s="7" t="s">
        <v>227</v>
      </c>
      <c r="K606" s="7" t="s">
        <v>3396</v>
      </c>
      <c r="L606" s="7" t="s">
        <v>3397</v>
      </c>
      <c r="M606" s="5">
        <v>0</v>
      </c>
      <c r="N606" s="7"/>
      <c r="O606" s="5">
        <v>0</v>
      </c>
      <c r="P606" s="37">
        <v>0</v>
      </c>
      <c r="Q606" s="37">
        <v>0</v>
      </c>
      <c r="R606" s="37">
        <v>0</v>
      </c>
    </row>
    <row r="607" spans="1:18" x14ac:dyDescent="0.25">
      <c r="A607" s="5">
        <v>23</v>
      </c>
      <c r="B607" s="7" t="s">
        <v>3528</v>
      </c>
      <c r="C607" s="9">
        <v>0</v>
      </c>
      <c r="D607" s="9">
        <v>0</v>
      </c>
      <c r="E607" s="9">
        <v>32207672</v>
      </c>
      <c r="F607" s="9">
        <v>0</v>
      </c>
      <c r="G607" s="20">
        <v>32207672</v>
      </c>
      <c r="H607" s="20">
        <v>0</v>
      </c>
      <c r="I607" s="14">
        <v>0</v>
      </c>
      <c r="J607" s="7" t="s">
        <v>227</v>
      </c>
      <c r="K607" s="7" t="s">
        <v>3399</v>
      </c>
      <c r="L607" s="7" t="s">
        <v>3400</v>
      </c>
      <c r="M607" s="5">
        <v>0</v>
      </c>
      <c r="N607" s="7"/>
      <c r="O607" s="5">
        <v>0</v>
      </c>
      <c r="P607" s="37">
        <v>0</v>
      </c>
      <c r="Q607" s="37">
        <v>0</v>
      </c>
      <c r="R607" s="37">
        <v>0</v>
      </c>
    </row>
    <row r="608" spans="1:18" x14ac:dyDescent="0.25">
      <c r="A608" s="5">
        <v>23</v>
      </c>
      <c r="B608" s="7" t="s">
        <v>3529</v>
      </c>
      <c r="C608" s="9">
        <v>0</v>
      </c>
      <c r="D608" s="9">
        <v>0</v>
      </c>
      <c r="E608" s="9">
        <v>2171707</v>
      </c>
      <c r="F608" s="9">
        <v>0</v>
      </c>
      <c r="G608" s="20">
        <v>2171707</v>
      </c>
      <c r="H608" s="20">
        <v>0</v>
      </c>
      <c r="I608" s="14">
        <v>0</v>
      </c>
      <c r="J608" s="7" t="s">
        <v>227</v>
      </c>
      <c r="K608" s="7" t="s">
        <v>3402</v>
      </c>
      <c r="L608" s="7" t="s">
        <v>3403</v>
      </c>
      <c r="M608" s="5">
        <v>0</v>
      </c>
      <c r="N608" s="7"/>
      <c r="O608" s="5">
        <v>0</v>
      </c>
      <c r="P608" s="37">
        <v>0</v>
      </c>
      <c r="Q608" s="37">
        <v>0</v>
      </c>
      <c r="R608" s="37">
        <v>0</v>
      </c>
    </row>
    <row r="609" spans="1:18" x14ac:dyDescent="0.25">
      <c r="A609" s="5">
        <v>23</v>
      </c>
      <c r="B609" s="7" t="s">
        <v>3530</v>
      </c>
      <c r="C609" s="9">
        <v>0</v>
      </c>
      <c r="D609" s="9">
        <v>0</v>
      </c>
      <c r="E609" s="9">
        <v>147235634</v>
      </c>
      <c r="F609" s="9">
        <v>0</v>
      </c>
      <c r="G609" s="20">
        <v>147235634</v>
      </c>
      <c r="H609" s="20">
        <v>0</v>
      </c>
      <c r="I609" s="14">
        <v>0</v>
      </c>
      <c r="J609" s="7" t="s">
        <v>227</v>
      </c>
      <c r="K609" s="7" t="s">
        <v>3405</v>
      </c>
      <c r="L609" s="7" t="s">
        <v>3406</v>
      </c>
      <c r="M609" s="5">
        <v>0</v>
      </c>
      <c r="N609" s="7"/>
      <c r="O609" s="5">
        <v>0</v>
      </c>
      <c r="P609" s="37">
        <v>0</v>
      </c>
      <c r="Q609" s="37">
        <v>0</v>
      </c>
      <c r="R609" s="37">
        <v>0</v>
      </c>
    </row>
    <row r="610" spans="1:18" x14ac:dyDescent="0.25">
      <c r="A610" s="5">
        <v>23</v>
      </c>
      <c r="B610" s="7" t="s">
        <v>3531</v>
      </c>
      <c r="C610" s="9">
        <v>0</v>
      </c>
      <c r="D610" s="9">
        <v>0</v>
      </c>
      <c r="E610" s="9">
        <v>468882823</v>
      </c>
      <c r="F610" s="9">
        <v>0</v>
      </c>
      <c r="G610" s="20">
        <v>468882823</v>
      </c>
      <c r="H610" s="20">
        <v>0</v>
      </c>
      <c r="I610" s="14">
        <v>0</v>
      </c>
      <c r="J610" s="7" t="s">
        <v>227</v>
      </c>
      <c r="K610" s="7" t="s">
        <v>3210</v>
      </c>
      <c r="L610" s="7" t="s">
        <v>3211</v>
      </c>
      <c r="M610" s="5">
        <v>0</v>
      </c>
      <c r="N610" s="7"/>
      <c r="O610" s="5">
        <v>0</v>
      </c>
      <c r="P610" s="37">
        <v>0</v>
      </c>
      <c r="Q610" s="37">
        <v>0</v>
      </c>
      <c r="R610" s="37">
        <v>0</v>
      </c>
    </row>
    <row r="611" spans="1:18" x14ac:dyDescent="0.25">
      <c r="A611" s="5">
        <v>23</v>
      </c>
      <c r="B611" s="7" t="s">
        <v>3532</v>
      </c>
      <c r="C611" s="9">
        <v>0</v>
      </c>
      <c r="D611" s="9">
        <v>0</v>
      </c>
      <c r="E611" s="9">
        <v>36218</v>
      </c>
      <c r="F611" s="9">
        <v>0</v>
      </c>
      <c r="G611" s="20">
        <v>36218</v>
      </c>
      <c r="H611" s="20">
        <v>0</v>
      </c>
      <c r="I611" s="14">
        <v>0</v>
      </c>
      <c r="J611" s="7" t="s">
        <v>227</v>
      </c>
      <c r="K611" s="7" t="s">
        <v>3533</v>
      </c>
      <c r="L611" s="7" t="s">
        <v>3534</v>
      </c>
      <c r="M611" s="5">
        <v>0</v>
      </c>
      <c r="N611" s="7"/>
      <c r="O611" s="5">
        <v>0</v>
      </c>
      <c r="P611" s="37">
        <v>0</v>
      </c>
      <c r="Q611" s="37">
        <v>0</v>
      </c>
      <c r="R611" s="37">
        <v>0</v>
      </c>
    </row>
    <row r="612" spans="1:18" x14ac:dyDescent="0.25">
      <c r="A612" s="5">
        <v>23</v>
      </c>
      <c r="B612" s="7" t="s">
        <v>3535</v>
      </c>
      <c r="C612" s="9">
        <v>0</v>
      </c>
      <c r="D612" s="9">
        <v>0</v>
      </c>
      <c r="E612" s="9">
        <v>63121569</v>
      </c>
      <c r="F612" s="9">
        <v>0</v>
      </c>
      <c r="G612" s="20">
        <v>63121569</v>
      </c>
      <c r="H612" s="20">
        <v>0</v>
      </c>
      <c r="I612" s="14">
        <v>0</v>
      </c>
      <c r="J612" s="7" t="s">
        <v>227</v>
      </c>
      <c r="K612" s="7" t="s">
        <v>3213</v>
      </c>
      <c r="L612" s="7" t="s">
        <v>3214</v>
      </c>
      <c r="M612" s="5">
        <v>0</v>
      </c>
      <c r="N612" s="7"/>
      <c r="O612" s="5">
        <v>0</v>
      </c>
      <c r="P612" s="37">
        <v>0</v>
      </c>
      <c r="Q612" s="37">
        <v>0</v>
      </c>
      <c r="R612" s="37">
        <v>0</v>
      </c>
    </row>
    <row r="613" spans="1:18" x14ac:dyDescent="0.25">
      <c r="A613" s="5">
        <v>23</v>
      </c>
      <c r="B613" s="7" t="s">
        <v>3536</v>
      </c>
      <c r="C613" s="9">
        <v>0</v>
      </c>
      <c r="D613" s="9">
        <v>0</v>
      </c>
      <c r="E613" s="9">
        <v>122832068</v>
      </c>
      <c r="F613" s="9">
        <v>0</v>
      </c>
      <c r="G613" s="20">
        <v>122832068</v>
      </c>
      <c r="H613" s="20">
        <v>0</v>
      </c>
      <c r="I613" s="14">
        <v>0</v>
      </c>
      <c r="J613" s="7" t="s">
        <v>227</v>
      </c>
      <c r="K613" s="7" t="s">
        <v>3216</v>
      </c>
      <c r="L613" s="7" t="s">
        <v>3217</v>
      </c>
      <c r="M613" s="5">
        <v>0</v>
      </c>
      <c r="N613" s="7"/>
      <c r="O613" s="5">
        <v>0</v>
      </c>
      <c r="P613" s="37">
        <v>0</v>
      </c>
      <c r="Q613" s="37">
        <v>0</v>
      </c>
      <c r="R613" s="37">
        <v>0</v>
      </c>
    </row>
    <row r="614" spans="1:18" x14ac:dyDescent="0.25">
      <c r="A614" s="5">
        <v>23</v>
      </c>
      <c r="B614" s="7" t="s">
        <v>3537</v>
      </c>
      <c r="C614" s="9">
        <v>0</v>
      </c>
      <c r="D614" s="9">
        <v>0</v>
      </c>
      <c r="E614" s="9">
        <v>-12155659</v>
      </c>
      <c r="F614" s="9">
        <v>0</v>
      </c>
      <c r="G614" s="20">
        <v>-12155659</v>
      </c>
      <c r="H614" s="20">
        <v>0</v>
      </c>
      <c r="I614" s="14">
        <v>0</v>
      </c>
      <c r="J614" s="7" t="s">
        <v>227</v>
      </c>
      <c r="K614" s="7" t="s">
        <v>3219</v>
      </c>
      <c r="L614" s="7" t="s">
        <v>3220</v>
      </c>
      <c r="M614" s="5">
        <v>0</v>
      </c>
      <c r="N614" s="7"/>
      <c r="O614" s="5">
        <v>0</v>
      </c>
      <c r="P614" s="37">
        <v>0</v>
      </c>
      <c r="Q614" s="37">
        <v>0</v>
      </c>
      <c r="R614" s="37">
        <v>0</v>
      </c>
    </row>
    <row r="615" spans="1:18" x14ac:dyDescent="0.25">
      <c r="A615" s="5">
        <v>23</v>
      </c>
      <c r="B615" s="7" t="s">
        <v>3538</v>
      </c>
      <c r="C615" s="9">
        <v>0</v>
      </c>
      <c r="D615" s="9">
        <v>0</v>
      </c>
      <c r="E615" s="9">
        <v>524105735</v>
      </c>
      <c r="F615" s="9">
        <v>0</v>
      </c>
      <c r="G615" s="20">
        <v>524105735</v>
      </c>
      <c r="H615" s="20">
        <v>0</v>
      </c>
      <c r="I615" s="14">
        <v>0</v>
      </c>
      <c r="J615" s="7" t="s">
        <v>227</v>
      </c>
      <c r="K615" s="7" t="s">
        <v>3222</v>
      </c>
      <c r="L615" s="7" t="s">
        <v>3223</v>
      </c>
      <c r="M615" s="5">
        <v>0</v>
      </c>
      <c r="N615" s="7"/>
      <c r="O615" s="5">
        <v>0</v>
      </c>
      <c r="P615" s="37">
        <v>0</v>
      </c>
      <c r="Q615" s="37">
        <v>0</v>
      </c>
      <c r="R615" s="37">
        <v>0</v>
      </c>
    </row>
    <row r="616" spans="1:18" x14ac:dyDescent="0.25">
      <c r="A616" s="5">
        <v>23</v>
      </c>
      <c r="B616" s="7" t="s">
        <v>3539</v>
      </c>
      <c r="C616" s="9">
        <v>0</v>
      </c>
      <c r="D616" s="9">
        <v>0</v>
      </c>
      <c r="E616" s="9">
        <v>140428281</v>
      </c>
      <c r="F616" s="9">
        <v>0</v>
      </c>
      <c r="G616" s="20">
        <v>140428281</v>
      </c>
      <c r="H616" s="20">
        <v>0</v>
      </c>
      <c r="I616" s="14">
        <v>0</v>
      </c>
      <c r="J616" s="7" t="s">
        <v>227</v>
      </c>
      <c r="K616" s="7" t="s">
        <v>3315</v>
      </c>
      <c r="L616" s="7" t="s">
        <v>3316</v>
      </c>
      <c r="M616" s="5">
        <v>0</v>
      </c>
      <c r="N616" s="7"/>
      <c r="O616" s="5">
        <v>0</v>
      </c>
      <c r="P616" s="37">
        <v>0</v>
      </c>
      <c r="Q616" s="37">
        <v>0</v>
      </c>
      <c r="R616" s="37">
        <v>0</v>
      </c>
    </row>
    <row r="617" spans="1:18" x14ac:dyDescent="0.25">
      <c r="A617" s="5">
        <v>23</v>
      </c>
      <c r="B617" s="7" t="s">
        <v>3540</v>
      </c>
      <c r="C617" s="9">
        <v>0</v>
      </c>
      <c r="D617" s="9">
        <v>0</v>
      </c>
      <c r="E617" s="9">
        <v>294510</v>
      </c>
      <c r="F617" s="9">
        <v>0</v>
      </c>
      <c r="G617" s="20">
        <v>294510</v>
      </c>
      <c r="H617" s="20">
        <v>0</v>
      </c>
      <c r="I617" s="14">
        <v>0</v>
      </c>
      <c r="J617" s="7" t="s">
        <v>227</v>
      </c>
      <c r="K617" s="7" t="s">
        <v>3352</v>
      </c>
      <c r="L617" s="7" t="s">
        <v>3353</v>
      </c>
      <c r="M617" s="5">
        <v>0</v>
      </c>
      <c r="N617" s="7"/>
      <c r="O617" s="5">
        <v>0</v>
      </c>
      <c r="P617" s="37">
        <v>0</v>
      </c>
      <c r="Q617" s="37">
        <v>0</v>
      </c>
      <c r="R617" s="37">
        <v>0</v>
      </c>
    </row>
    <row r="618" spans="1:18" x14ac:dyDescent="0.25">
      <c r="A618" s="5">
        <v>23</v>
      </c>
      <c r="B618" s="7" t="s">
        <v>3541</v>
      </c>
      <c r="C618" s="9">
        <v>0</v>
      </c>
      <c r="D618" s="9">
        <v>0</v>
      </c>
      <c r="E618" s="9">
        <v>210774</v>
      </c>
      <c r="F618" s="9">
        <v>0</v>
      </c>
      <c r="G618" s="20">
        <v>210774</v>
      </c>
      <c r="H618" s="20">
        <v>0</v>
      </c>
      <c r="I618" s="14">
        <v>0</v>
      </c>
      <c r="J618" s="7" t="s">
        <v>227</v>
      </c>
      <c r="K618" s="7" t="s">
        <v>3358</v>
      </c>
      <c r="L618" s="7" t="s">
        <v>1410</v>
      </c>
      <c r="M618" s="5">
        <v>0</v>
      </c>
      <c r="N618" s="7"/>
      <c r="O618" s="5">
        <v>0</v>
      </c>
      <c r="P618" s="37">
        <v>0</v>
      </c>
      <c r="Q618" s="37">
        <v>0</v>
      </c>
      <c r="R618" s="37">
        <v>0</v>
      </c>
    </row>
    <row r="619" spans="1:18" x14ac:dyDescent="0.25">
      <c r="A619" s="5">
        <v>24</v>
      </c>
      <c r="B619" s="7" t="s">
        <v>3542</v>
      </c>
      <c r="C619" s="9">
        <v>0</v>
      </c>
      <c r="D619" s="9">
        <v>0</v>
      </c>
      <c r="E619" s="9">
        <v>39579820</v>
      </c>
      <c r="F619" s="9">
        <v>0</v>
      </c>
      <c r="G619" s="20">
        <v>39579820</v>
      </c>
      <c r="H619" s="20">
        <v>21031308.362603631</v>
      </c>
      <c r="I619" s="14">
        <v>0.53136442668520556</v>
      </c>
      <c r="J619" s="7" t="s">
        <v>38</v>
      </c>
      <c r="K619" s="7" t="s">
        <v>3152</v>
      </c>
      <c r="L619" s="7" t="s">
        <v>3153</v>
      </c>
      <c r="M619" s="5">
        <v>0</v>
      </c>
      <c r="N619" s="7"/>
      <c r="O619" s="5">
        <v>0</v>
      </c>
      <c r="P619" s="37">
        <v>0</v>
      </c>
      <c r="Q619" s="37">
        <v>0</v>
      </c>
      <c r="R619" s="37">
        <v>0</v>
      </c>
    </row>
    <row r="620" spans="1:18" x14ac:dyDescent="0.25">
      <c r="A620" s="5">
        <v>24</v>
      </c>
      <c r="B620" s="7" t="s">
        <v>3543</v>
      </c>
      <c r="C620" s="9">
        <v>0</v>
      </c>
      <c r="D620" s="9">
        <v>0</v>
      </c>
      <c r="E620" s="9">
        <v>16940001</v>
      </c>
      <c r="F620" s="9">
        <v>0</v>
      </c>
      <c r="G620" s="20">
        <v>16940001</v>
      </c>
      <c r="H620" s="20">
        <v>8500793</v>
      </c>
      <c r="I620" s="14">
        <v>0.50181773897179816</v>
      </c>
      <c r="J620" s="7" t="s">
        <v>38</v>
      </c>
      <c r="K620" s="7" t="s">
        <v>3155</v>
      </c>
      <c r="L620" s="7" t="s">
        <v>3156</v>
      </c>
      <c r="M620" s="5">
        <v>0</v>
      </c>
      <c r="N620" s="7"/>
      <c r="O620" s="5">
        <v>0</v>
      </c>
      <c r="P620" s="37">
        <v>0</v>
      </c>
      <c r="Q620" s="37">
        <v>0</v>
      </c>
      <c r="R620" s="37">
        <v>0</v>
      </c>
    </row>
    <row r="621" spans="1:18" x14ac:dyDescent="0.25">
      <c r="A621" s="5">
        <v>24</v>
      </c>
      <c r="B621" s="7" t="s">
        <v>3544</v>
      </c>
      <c r="C621" s="9">
        <v>0</v>
      </c>
      <c r="D621" s="9">
        <v>0</v>
      </c>
      <c r="E621" s="9">
        <v>32397378</v>
      </c>
      <c r="F621" s="9">
        <v>0</v>
      </c>
      <c r="G621" s="20">
        <v>32397378</v>
      </c>
      <c r="H621" s="20">
        <v>16405136.953969799</v>
      </c>
      <c r="I621" s="14">
        <v>0.50637236612079528</v>
      </c>
      <c r="J621" s="7" t="s">
        <v>38</v>
      </c>
      <c r="K621" s="7" t="s">
        <v>3158</v>
      </c>
      <c r="L621" s="7" t="s">
        <v>3159</v>
      </c>
      <c r="M621" s="5">
        <v>0</v>
      </c>
      <c r="N621" s="7"/>
      <c r="O621" s="5">
        <v>0</v>
      </c>
      <c r="P621" s="37">
        <v>0</v>
      </c>
      <c r="Q621" s="37">
        <v>0</v>
      </c>
      <c r="R621" s="37">
        <v>0</v>
      </c>
    </row>
    <row r="622" spans="1:18" x14ac:dyDescent="0.25">
      <c r="A622" s="5">
        <v>24</v>
      </c>
      <c r="B622" s="7" t="s">
        <v>3545</v>
      </c>
      <c r="C622" s="9">
        <v>0</v>
      </c>
      <c r="D622" s="9">
        <v>0</v>
      </c>
      <c r="E622" s="9">
        <v>1052510</v>
      </c>
      <c r="F622" s="9">
        <v>0</v>
      </c>
      <c r="G622" s="20">
        <v>1052510</v>
      </c>
      <c r="H622" s="20">
        <v>1052510</v>
      </c>
      <c r="I622" s="14">
        <v>1</v>
      </c>
      <c r="J622" s="7" t="s">
        <v>1469</v>
      </c>
      <c r="K622" s="7" t="s">
        <v>3422</v>
      </c>
      <c r="L622" s="7" t="s">
        <v>3423</v>
      </c>
      <c r="M622" s="5">
        <v>0</v>
      </c>
      <c r="N622" s="7" t="s">
        <v>3184</v>
      </c>
      <c r="O622" s="5">
        <v>0</v>
      </c>
      <c r="P622" s="37">
        <v>0</v>
      </c>
      <c r="Q622" s="37">
        <v>0</v>
      </c>
      <c r="R622" s="37">
        <v>0</v>
      </c>
    </row>
    <row r="623" spans="1:18" x14ac:dyDescent="0.25">
      <c r="A623" s="5">
        <v>24</v>
      </c>
      <c r="B623" s="7" t="s">
        <v>3546</v>
      </c>
      <c r="C623" s="9">
        <v>0</v>
      </c>
      <c r="D623" s="9">
        <v>0</v>
      </c>
      <c r="E623" s="9">
        <v>35200246</v>
      </c>
      <c r="F623" s="9">
        <v>0</v>
      </c>
      <c r="G623" s="20">
        <v>35200246</v>
      </c>
      <c r="H623" s="20">
        <v>26103706.7266686</v>
      </c>
      <c r="I623" s="14">
        <v>0.74157739484742802</v>
      </c>
      <c r="J623" s="7" t="s">
        <v>38</v>
      </c>
      <c r="K623" s="7" t="s">
        <v>3164</v>
      </c>
      <c r="L623" s="7" t="s">
        <v>3165</v>
      </c>
      <c r="M623" s="5">
        <v>0</v>
      </c>
      <c r="N623" s="7"/>
      <c r="O623" s="5">
        <v>0</v>
      </c>
      <c r="P623" s="37">
        <v>0</v>
      </c>
      <c r="Q623" s="37">
        <v>0</v>
      </c>
      <c r="R623" s="37">
        <v>0</v>
      </c>
    </row>
    <row r="624" spans="1:18" x14ac:dyDescent="0.25">
      <c r="A624" s="5">
        <v>24</v>
      </c>
      <c r="B624" s="7" t="s">
        <v>3547</v>
      </c>
      <c r="C624" s="9">
        <v>0</v>
      </c>
      <c r="D624" s="9">
        <v>0</v>
      </c>
      <c r="E624" s="9">
        <v>117592193</v>
      </c>
      <c r="F624" s="9">
        <v>0</v>
      </c>
      <c r="G624" s="20">
        <v>117592193</v>
      </c>
      <c r="H624" s="20">
        <v>58852246</v>
      </c>
      <c r="I624" s="14">
        <v>0.50047749343359893</v>
      </c>
      <c r="J624" s="7" t="s">
        <v>38</v>
      </c>
      <c r="K624" s="7" t="s">
        <v>3176</v>
      </c>
      <c r="L624" s="7" t="s">
        <v>3177</v>
      </c>
      <c r="M624" s="5">
        <v>0</v>
      </c>
      <c r="N624" s="7"/>
      <c r="O624" s="5">
        <v>0</v>
      </c>
      <c r="P624" s="37">
        <v>0</v>
      </c>
      <c r="Q624" s="37">
        <v>0</v>
      </c>
      <c r="R624" s="37">
        <v>0</v>
      </c>
    </row>
    <row r="625" spans="1:18" x14ac:dyDescent="0.25">
      <c r="A625" s="5">
        <v>24</v>
      </c>
      <c r="B625" s="7" t="s">
        <v>3548</v>
      </c>
      <c r="C625" s="9">
        <v>0</v>
      </c>
      <c r="D625" s="9">
        <v>0</v>
      </c>
      <c r="E625" s="9">
        <v>5063968</v>
      </c>
      <c r="F625" s="9">
        <v>0</v>
      </c>
      <c r="G625" s="20">
        <v>5063968</v>
      </c>
      <c r="H625" s="20">
        <v>4815834</v>
      </c>
      <c r="I625" s="14">
        <v>0.95100008530859592</v>
      </c>
      <c r="J625" s="7" t="s">
        <v>227</v>
      </c>
      <c r="K625" s="7" t="s">
        <v>3201</v>
      </c>
      <c r="L625" s="7" t="s">
        <v>3202</v>
      </c>
      <c r="M625" s="5">
        <v>0</v>
      </c>
      <c r="N625" s="7"/>
      <c r="O625" s="5">
        <v>0</v>
      </c>
      <c r="P625" s="37">
        <v>0</v>
      </c>
      <c r="Q625" s="37">
        <v>0</v>
      </c>
      <c r="R625" s="37">
        <v>0</v>
      </c>
    </row>
    <row r="626" spans="1:18" x14ac:dyDescent="0.25">
      <c r="A626" s="5">
        <v>24</v>
      </c>
      <c r="B626" s="7" t="s">
        <v>3549</v>
      </c>
      <c r="C626" s="9">
        <v>0</v>
      </c>
      <c r="D626" s="9">
        <v>0</v>
      </c>
      <c r="E626" s="9">
        <v>1639505</v>
      </c>
      <c r="F626" s="9">
        <v>0</v>
      </c>
      <c r="G626" s="20">
        <v>1639505</v>
      </c>
      <c r="H626" s="20">
        <v>1559169</v>
      </c>
      <c r="I626" s="14">
        <v>0.95099984446525021</v>
      </c>
      <c r="J626" s="7" t="s">
        <v>227</v>
      </c>
      <c r="K626" s="7" t="s">
        <v>3204</v>
      </c>
      <c r="L626" s="7" t="s">
        <v>3205</v>
      </c>
      <c r="M626" s="5">
        <v>0</v>
      </c>
      <c r="N626" s="7"/>
      <c r="O626" s="5">
        <v>0</v>
      </c>
      <c r="P626" s="37">
        <v>0</v>
      </c>
      <c r="Q626" s="37">
        <v>0</v>
      </c>
      <c r="R626" s="37">
        <v>0</v>
      </c>
    </row>
    <row r="627" spans="1:18" x14ac:dyDescent="0.25">
      <c r="A627" s="5">
        <v>24</v>
      </c>
      <c r="B627" s="7" t="s">
        <v>3550</v>
      </c>
      <c r="C627" s="9">
        <v>0</v>
      </c>
      <c r="D627" s="9">
        <v>0</v>
      </c>
      <c r="E627" s="9">
        <v>5881052</v>
      </c>
      <c r="F627" s="9">
        <v>0</v>
      </c>
      <c r="G627" s="20">
        <v>5881052</v>
      </c>
      <c r="H627" s="20">
        <v>5592880</v>
      </c>
      <c r="I627" s="14">
        <v>0.9509999231430023</v>
      </c>
      <c r="J627" s="7" t="s">
        <v>227</v>
      </c>
      <c r="K627" s="7" t="s">
        <v>3207</v>
      </c>
      <c r="L627" s="7" t="s">
        <v>3208</v>
      </c>
      <c r="M627" s="5">
        <v>0</v>
      </c>
      <c r="N627" s="7"/>
      <c r="O627" s="5">
        <v>0</v>
      </c>
      <c r="P627" s="37">
        <v>0</v>
      </c>
      <c r="Q627" s="37">
        <v>0</v>
      </c>
      <c r="R627" s="37">
        <v>0</v>
      </c>
    </row>
    <row r="628" spans="1:18" x14ac:dyDescent="0.25">
      <c r="A628" s="5">
        <v>24</v>
      </c>
      <c r="B628" s="7" t="s">
        <v>3551</v>
      </c>
      <c r="C628" s="9">
        <v>0</v>
      </c>
      <c r="D628" s="9">
        <v>0</v>
      </c>
      <c r="E628" s="9">
        <v>9969573</v>
      </c>
      <c r="F628" s="9">
        <v>0</v>
      </c>
      <c r="G628" s="20">
        <v>9969573</v>
      </c>
      <c r="H628" s="20">
        <v>4930153</v>
      </c>
      <c r="I628" s="14">
        <v>0.49451997593076452</v>
      </c>
      <c r="J628" s="7" t="s">
        <v>227</v>
      </c>
      <c r="K628" s="7" t="s">
        <v>3243</v>
      </c>
      <c r="L628" s="7" t="s">
        <v>3244</v>
      </c>
      <c r="M628" s="5">
        <v>0</v>
      </c>
      <c r="N628" s="7"/>
      <c r="O628" s="5">
        <v>0</v>
      </c>
      <c r="P628" s="37">
        <v>0</v>
      </c>
      <c r="Q628" s="37">
        <v>0</v>
      </c>
      <c r="R628" s="37">
        <v>0</v>
      </c>
    </row>
    <row r="629" spans="1:18" x14ac:dyDescent="0.25">
      <c r="A629" s="5">
        <v>24</v>
      </c>
      <c r="B629" s="7" t="s">
        <v>3552</v>
      </c>
      <c r="C629" s="9">
        <v>0</v>
      </c>
      <c r="D629" s="9">
        <v>0</v>
      </c>
      <c r="E629" s="9">
        <v>37569493</v>
      </c>
      <c r="F629" s="9">
        <v>0</v>
      </c>
      <c r="G629" s="20">
        <v>37569493</v>
      </c>
      <c r="H629" s="20">
        <v>21896350.210809175</v>
      </c>
      <c r="I629" s="14">
        <v>0.58282261649922118</v>
      </c>
      <c r="J629" s="7" t="s">
        <v>227</v>
      </c>
      <c r="K629" s="7" t="s">
        <v>3246</v>
      </c>
      <c r="L629" s="7" t="s">
        <v>3247</v>
      </c>
      <c r="M629" s="5">
        <v>0</v>
      </c>
      <c r="N629" s="7"/>
      <c r="O629" s="5">
        <v>0</v>
      </c>
      <c r="P629" s="37">
        <v>0</v>
      </c>
      <c r="Q629" s="37">
        <v>0</v>
      </c>
      <c r="R629" s="37">
        <v>0</v>
      </c>
    </row>
    <row r="630" spans="1:18" x14ac:dyDescent="0.25">
      <c r="A630" s="5">
        <v>24</v>
      </c>
      <c r="B630" s="7" t="s">
        <v>3553</v>
      </c>
      <c r="C630" s="9">
        <v>0</v>
      </c>
      <c r="D630" s="9">
        <v>0</v>
      </c>
      <c r="E630" s="9">
        <v>442633</v>
      </c>
      <c r="F630" s="9">
        <v>0</v>
      </c>
      <c r="G630" s="20">
        <v>442633</v>
      </c>
      <c r="H630" s="20">
        <v>218891</v>
      </c>
      <c r="I630" s="14">
        <v>0.49452029107635448</v>
      </c>
      <c r="J630" s="7" t="s">
        <v>227</v>
      </c>
      <c r="K630" s="7" t="s">
        <v>3249</v>
      </c>
      <c r="L630" s="7" t="s">
        <v>3250</v>
      </c>
      <c r="M630" s="5">
        <v>0</v>
      </c>
      <c r="N630" s="7"/>
      <c r="O630" s="5">
        <v>0</v>
      </c>
      <c r="P630" s="37">
        <v>0</v>
      </c>
      <c r="Q630" s="37">
        <v>0</v>
      </c>
      <c r="R630" s="37">
        <v>0</v>
      </c>
    </row>
    <row r="631" spans="1:18" x14ac:dyDescent="0.25">
      <c r="A631" s="5">
        <v>24</v>
      </c>
      <c r="B631" s="7" t="s">
        <v>3554</v>
      </c>
      <c r="C631" s="9">
        <v>0</v>
      </c>
      <c r="D631" s="9">
        <v>0</v>
      </c>
      <c r="E631" s="9">
        <v>5102545</v>
      </c>
      <c r="F631" s="9">
        <v>0</v>
      </c>
      <c r="G631" s="20">
        <v>5102545</v>
      </c>
      <c r="H631" s="20">
        <v>2523310</v>
      </c>
      <c r="I631" s="14">
        <v>0.49451989154431758</v>
      </c>
      <c r="J631" s="7" t="s">
        <v>227</v>
      </c>
      <c r="K631" s="7" t="s">
        <v>3252</v>
      </c>
      <c r="L631" s="7" t="s">
        <v>3253</v>
      </c>
      <c r="M631" s="5">
        <v>0</v>
      </c>
      <c r="N631" s="7"/>
      <c r="O631" s="5">
        <v>0</v>
      </c>
      <c r="P631" s="37">
        <v>0</v>
      </c>
      <c r="Q631" s="37">
        <v>0</v>
      </c>
      <c r="R631" s="37">
        <v>0</v>
      </c>
    </row>
    <row r="632" spans="1:18" x14ac:dyDescent="0.25">
      <c r="A632" s="5">
        <v>24</v>
      </c>
      <c r="B632" s="7" t="s">
        <v>3555</v>
      </c>
      <c r="C632" s="9">
        <v>0</v>
      </c>
      <c r="D632" s="9">
        <v>0</v>
      </c>
      <c r="E632" s="9">
        <v>3325675</v>
      </c>
      <c r="F632" s="9">
        <v>0</v>
      </c>
      <c r="G632" s="20">
        <v>3325675</v>
      </c>
      <c r="H632" s="20">
        <v>2284143.8533497672</v>
      </c>
      <c r="I632" s="14">
        <v>0.68682112754546587</v>
      </c>
      <c r="J632" s="7" t="s">
        <v>227</v>
      </c>
      <c r="K632" s="7" t="s">
        <v>3255</v>
      </c>
      <c r="L632" s="7" t="s">
        <v>3256</v>
      </c>
      <c r="M632" s="5">
        <v>1</v>
      </c>
      <c r="N632" s="7" t="s">
        <v>173</v>
      </c>
      <c r="O632" s="28">
        <v>1</v>
      </c>
      <c r="P632" s="37">
        <v>-2284143.8533497672</v>
      </c>
      <c r="Q632" s="37">
        <v>0</v>
      </c>
      <c r="R632" s="37">
        <v>0</v>
      </c>
    </row>
    <row r="633" spans="1:18" x14ac:dyDescent="0.25">
      <c r="A633" s="5">
        <v>24</v>
      </c>
      <c r="B633" s="7" t="s">
        <v>3556</v>
      </c>
      <c r="C633" s="9">
        <v>0</v>
      </c>
      <c r="D633" s="9">
        <v>0</v>
      </c>
      <c r="E633" s="9">
        <v>574435</v>
      </c>
      <c r="F633" s="9">
        <v>0</v>
      </c>
      <c r="G633" s="20">
        <v>574435</v>
      </c>
      <c r="H633" s="20">
        <v>309975</v>
      </c>
      <c r="I633" s="14">
        <v>0.53961718906403688</v>
      </c>
      <c r="J633" s="7" t="s">
        <v>227</v>
      </c>
      <c r="K633" s="7" t="s">
        <v>3261</v>
      </c>
      <c r="L633" s="7" t="s">
        <v>3262</v>
      </c>
      <c r="M633" s="5">
        <v>0</v>
      </c>
      <c r="N633" s="7"/>
      <c r="O633" s="5">
        <v>0</v>
      </c>
      <c r="P633" s="37">
        <v>0</v>
      </c>
      <c r="Q633" s="37">
        <v>0</v>
      </c>
      <c r="R633" s="37">
        <v>0</v>
      </c>
    </row>
    <row r="634" spans="1:18" x14ac:dyDescent="0.25">
      <c r="A634" s="5">
        <v>24</v>
      </c>
      <c r="B634" s="7" t="s">
        <v>3557</v>
      </c>
      <c r="C634" s="9">
        <v>0</v>
      </c>
      <c r="D634" s="9">
        <v>0</v>
      </c>
      <c r="E634" s="9">
        <v>1366897</v>
      </c>
      <c r="F634" s="9">
        <v>0</v>
      </c>
      <c r="G634" s="20">
        <v>1366897</v>
      </c>
      <c r="H634" s="20">
        <v>868111.500433287</v>
      </c>
      <c r="I634" s="14">
        <v>0.63509649990693295</v>
      </c>
      <c r="J634" s="7" t="s">
        <v>227</v>
      </c>
      <c r="K634" s="7" t="s">
        <v>3264</v>
      </c>
      <c r="L634" s="7" t="s">
        <v>3265</v>
      </c>
      <c r="M634" s="5">
        <v>0</v>
      </c>
      <c r="N634" s="7"/>
      <c r="O634" s="5">
        <v>0</v>
      </c>
      <c r="P634" s="37">
        <v>0</v>
      </c>
      <c r="Q634" s="37">
        <v>0</v>
      </c>
      <c r="R634" s="37">
        <v>0</v>
      </c>
    </row>
    <row r="635" spans="1:18" x14ac:dyDescent="0.25">
      <c r="A635" s="5">
        <v>24</v>
      </c>
      <c r="B635" s="7" t="s">
        <v>3558</v>
      </c>
      <c r="C635" s="9">
        <v>0</v>
      </c>
      <c r="D635" s="9">
        <v>0</v>
      </c>
      <c r="E635" s="9">
        <v>225066</v>
      </c>
      <c r="F635" s="9">
        <v>0</v>
      </c>
      <c r="G635" s="20">
        <v>225066</v>
      </c>
      <c r="H635" s="20">
        <v>181623</v>
      </c>
      <c r="I635" s="14">
        <v>0.80697662019141048</v>
      </c>
      <c r="J635" s="7" t="s">
        <v>227</v>
      </c>
      <c r="K635" s="7" t="s">
        <v>3267</v>
      </c>
      <c r="L635" s="7" t="s">
        <v>3268</v>
      </c>
      <c r="M635" s="5">
        <v>0</v>
      </c>
      <c r="N635" s="7"/>
      <c r="O635" s="5">
        <v>0</v>
      </c>
      <c r="P635" s="37">
        <v>0</v>
      </c>
      <c r="Q635" s="37">
        <v>0</v>
      </c>
      <c r="R635" s="37">
        <v>0</v>
      </c>
    </row>
    <row r="636" spans="1:18" x14ac:dyDescent="0.25">
      <c r="A636" s="5">
        <v>24</v>
      </c>
      <c r="B636" s="7" t="s">
        <v>3559</v>
      </c>
      <c r="C636" s="9">
        <v>0</v>
      </c>
      <c r="D636" s="9">
        <v>0</v>
      </c>
      <c r="E636" s="9">
        <v>15603781</v>
      </c>
      <c r="F636" s="9">
        <v>0</v>
      </c>
      <c r="G636" s="20">
        <v>15603781</v>
      </c>
      <c r="H636" s="20">
        <v>7237546.0038375286</v>
      </c>
      <c r="I636" s="14">
        <v>0.46383283665911029</v>
      </c>
      <c r="J636" s="7" t="s">
        <v>227</v>
      </c>
      <c r="K636" s="7" t="s">
        <v>3270</v>
      </c>
      <c r="L636" s="7" t="s">
        <v>3271</v>
      </c>
      <c r="M636" s="5">
        <v>1</v>
      </c>
      <c r="N636" s="7" t="s">
        <v>173</v>
      </c>
      <c r="O636" s="28">
        <v>1</v>
      </c>
      <c r="P636" s="37">
        <v>-7237546.0038375286</v>
      </c>
      <c r="Q636" s="37">
        <v>0</v>
      </c>
      <c r="R636" s="37">
        <v>0</v>
      </c>
    </row>
    <row r="637" spans="1:18" x14ac:dyDescent="0.25">
      <c r="A637" s="5">
        <v>24</v>
      </c>
      <c r="B637" s="7" t="s">
        <v>3560</v>
      </c>
      <c r="C637" s="9">
        <v>0</v>
      </c>
      <c r="D637" s="9">
        <v>0</v>
      </c>
      <c r="E637" s="9">
        <v>30166013</v>
      </c>
      <c r="F637" s="9">
        <v>0</v>
      </c>
      <c r="G637" s="20">
        <v>30166013</v>
      </c>
      <c r="H637" s="20">
        <v>7307640.8999370625</v>
      </c>
      <c r="I637" s="14">
        <v>0.2422474889186404</v>
      </c>
      <c r="J637" s="7" t="s">
        <v>227</v>
      </c>
      <c r="K637" s="7" t="s">
        <v>3273</v>
      </c>
      <c r="L637" s="7" t="s">
        <v>3274</v>
      </c>
      <c r="M637" s="5">
        <v>0</v>
      </c>
      <c r="N637" s="7"/>
      <c r="O637" s="5">
        <v>0</v>
      </c>
      <c r="P637" s="37">
        <v>0</v>
      </c>
      <c r="Q637" s="37">
        <v>0</v>
      </c>
      <c r="R637" s="37">
        <v>0</v>
      </c>
    </row>
    <row r="638" spans="1:18" x14ac:dyDescent="0.25">
      <c r="A638" s="5">
        <v>24</v>
      </c>
      <c r="B638" s="7" t="s">
        <v>231</v>
      </c>
      <c r="C638" s="9">
        <v>0</v>
      </c>
      <c r="D638" s="9">
        <v>0</v>
      </c>
      <c r="E638" s="9">
        <v>1987399</v>
      </c>
      <c r="F638" s="9">
        <v>0</v>
      </c>
      <c r="G638" s="20">
        <v>1987399</v>
      </c>
      <c r="H638" s="20">
        <v>547378.09996979125</v>
      </c>
      <c r="I638" s="14">
        <v>0.27542436117246272</v>
      </c>
      <c r="J638" s="7" t="s">
        <v>227</v>
      </c>
      <c r="K638" s="7" t="s">
        <v>172</v>
      </c>
      <c r="L638" s="7" t="s">
        <v>228</v>
      </c>
      <c r="M638" s="5">
        <v>0</v>
      </c>
      <c r="N638" s="7" t="s">
        <v>229</v>
      </c>
      <c r="O638" s="5">
        <v>0</v>
      </c>
      <c r="P638" s="37">
        <v>0</v>
      </c>
      <c r="Q638" s="37">
        <v>0</v>
      </c>
      <c r="R638" s="37">
        <v>0</v>
      </c>
    </row>
    <row r="639" spans="1:18" x14ac:dyDescent="0.25">
      <c r="A639" s="5">
        <v>24</v>
      </c>
      <c r="B639" s="7" t="s">
        <v>3561</v>
      </c>
      <c r="C639" s="9">
        <v>0</v>
      </c>
      <c r="D639" s="9">
        <v>0</v>
      </c>
      <c r="E639" s="9">
        <v>2481692</v>
      </c>
      <c r="F639" s="9">
        <v>0</v>
      </c>
      <c r="G639" s="20">
        <v>2481692</v>
      </c>
      <c r="H639" s="20">
        <v>2208297</v>
      </c>
      <c r="I639" s="14">
        <v>0.88983524144011428</v>
      </c>
      <c r="J639" s="7" t="s">
        <v>227</v>
      </c>
      <c r="K639" s="7" t="s">
        <v>3276</v>
      </c>
      <c r="L639" s="7" t="s">
        <v>3277</v>
      </c>
      <c r="M639" s="5">
        <v>0</v>
      </c>
      <c r="N639" s="7"/>
      <c r="O639" s="5">
        <v>0</v>
      </c>
      <c r="P639" s="37">
        <v>0</v>
      </c>
      <c r="Q639" s="37">
        <v>0</v>
      </c>
      <c r="R639" s="37">
        <v>0</v>
      </c>
    </row>
    <row r="640" spans="1:18" x14ac:dyDescent="0.25">
      <c r="A640" s="5">
        <v>24</v>
      </c>
      <c r="B640" s="7" t="s">
        <v>3562</v>
      </c>
      <c r="C640" s="9">
        <v>0</v>
      </c>
      <c r="D640" s="9">
        <v>0</v>
      </c>
      <c r="E640" s="9">
        <v>-4640854</v>
      </c>
      <c r="F640" s="9">
        <v>0</v>
      </c>
      <c r="G640" s="20">
        <v>-4640854</v>
      </c>
      <c r="H640" s="20">
        <v>-4413452</v>
      </c>
      <c r="I640" s="14">
        <v>0.95099996681645227</v>
      </c>
      <c r="J640" s="7" t="s">
        <v>227</v>
      </c>
      <c r="K640" s="7" t="s">
        <v>3279</v>
      </c>
      <c r="L640" s="7" t="s">
        <v>3280</v>
      </c>
      <c r="M640" s="5">
        <v>0</v>
      </c>
      <c r="N640" s="7"/>
      <c r="O640" s="5">
        <v>0</v>
      </c>
      <c r="P640" s="37">
        <v>0</v>
      </c>
      <c r="Q640" s="37">
        <v>0</v>
      </c>
      <c r="R640" s="37">
        <v>0</v>
      </c>
    </row>
    <row r="641" spans="1:18" x14ac:dyDescent="0.25">
      <c r="A641" s="5">
        <v>24</v>
      </c>
      <c r="B641" s="7" t="s">
        <v>3563</v>
      </c>
      <c r="C641" s="9">
        <v>0</v>
      </c>
      <c r="D641" s="9">
        <v>0</v>
      </c>
      <c r="E641" s="9">
        <v>3582359</v>
      </c>
      <c r="F641" s="9">
        <v>0</v>
      </c>
      <c r="G641" s="20">
        <v>3582359</v>
      </c>
      <c r="H641" s="20">
        <v>2077231</v>
      </c>
      <c r="I641" s="14">
        <v>0.57985003736364782</v>
      </c>
      <c r="J641" s="7" t="s">
        <v>227</v>
      </c>
      <c r="K641" s="7" t="s">
        <v>3285</v>
      </c>
      <c r="L641" s="7" t="s">
        <v>3286</v>
      </c>
      <c r="M641" s="5">
        <v>0</v>
      </c>
      <c r="N641" s="7"/>
      <c r="O641" s="5">
        <v>0</v>
      </c>
      <c r="P641" s="37">
        <v>0</v>
      </c>
      <c r="Q641" s="37">
        <v>0</v>
      </c>
      <c r="R641" s="37">
        <v>0</v>
      </c>
    </row>
    <row r="642" spans="1:18" x14ac:dyDescent="0.25">
      <c r="A642" s="5">
        <v>24</v>
      </c>
      <c r="B642" s="7" t="s">
        <v>3564</v>
      </c>
      <c r="C642" s="9">
        <v>0</v>
      </c>
      <c r="D642" s="9">
        <v>0</v>
      </c>
      <c r="E642" s="9">
        <v>10722</v>
      </c>
      <c r="F642" s="9">
        <v>0</v>
      </c>
      <c r="G642" s="20">
        <v>10722</v>
      </c>
      <c r="H642" s="20">
        <v>5688</v>
      </c>
      <c r="I642" s="14">
        <v>0.53049804141018464</v>
      </c>
      <c r="J642" s="7" t="s">
        <v>227</v>
      </c>
      <c r="K642" s="7" t="s">
        <v>3288</v>
      </c>
      <c r="L642" s="7" t="s">
        <v>3289</v>
      </c>
      <c r="M642" s="5">
        <v>0</v>
      </c>
      <c r="N642" s="7"/>
      <c r="O642" s="5">
        <v>0</v>
      </c>
      <c r="P642" s="37">
        <v>0</v>
      </c>
      <c r="Q642" s="37">
        <v>0</v>
      </c>
      <c r="R642" s="37">
        <v>0</v>
      </c>
    </row>
    <row r="643" spans="1:18" x14ac:dyDescent="0.25">
      <c r="A643" s="5">
        <v>24</v>
      </c>
      <c r="B643" s="7" t="s">
        <v>3565</v>
      </c>
      <c r="C643" s="9">
        <v>0</v>
      </c>
      <c r="D643" s="9">
        <v>0</v>
      </c>
      <c r="E643" s="9">
        <v>4133678</v>
      </c>
      <c r="F643" s="9">
        <v>0</v>
      </c>
      <c r="G643" s="20">
        <v>4133678</v>
      </c>
      <c r="H643" s="20">
        <v>2932620</v>
      </c>
      <c r="I643" s="14">
        <v>0.70944568009409537</v>
      </c>
      <c r="J643" s="7" t="s">
        <v>227</v>
      </c>
      <c r="K643" s="7" t="s">
        <v>3294</v>
      </c>
      <c r="L643" s="7" t="s">
        <v>3295</v>
      </c>
      <c r="M643" s="5">
        <v>0</v>
      </c>
      <c r="N643" s="7"/>
      <c r="O643" s="5">
        <v>0</v>
      </c>
      <c r="P643" s="37">
        <v>0</v>
      </c>
      <c r="Q643" s="37">
        <v>0</v>
      </c>
      <c r="R643" s="37">
        <v>0</v>
      </c>
    </row>
    <row r="644" spans="1:18" x14ac:dyDescent="0.25">
      <c r="A644" s="5">
        <v>24</v>
      </c>
      <c r="B644" s="7" t="s">
        <v>3566</v>
      </c>
      <c r="C644" s="9">
        <v>0</v>
      </c>
      <c r="D644" s="9">
        <v>0</v>
      </c>
      <c r="E644" s="9">
        <v>1220181</v>
      </c>
      <c r="F644" s="9">
        <v>0</v>
      </c>
      <c r="G644" s="20">
        <v>1220181</v>
      </c>
      <c r="H644" s="20">
        <v>1080816.0498729355</v>
      </c>
      <c r="I644" s="14">
        <v>0.8857833795747807</v>
      </c>
      <c r="J644" s="7" t="s">
        <v>227</v>
      </c>
      <c r="K644" s="7" t="s">
        <v>3297</v>
      </c>
      <c r="L644" s="7" t="s">
        <v>3298</v>
      </c>
      <c r="M644" s="5">
        <v>0</v>
      </c>
      <c r="N644" s="7"/>
      <c r="O644" s="5">
        <v>0</v>
      </c>
      <c r="P644" s="37">
        <v>0</v>
      </c>
      <c r="Q644" s="37">
        <v>0</v>
      </c>
      <c r="R644" s="37">
        <v>0</v>
      </c>
    </row>
    <row r="645" spans="1:18" x14ac:dyDescent="0.25">
      <c r="A645" s="5">
        <v>24</v>
      </c>
      <c r="B645" s="7" t="s">
        <v>3567</v>
      </c>
      <c r="C645" s="9">
        <v>0</v>
      </c>
      <c r="D645" s="9">
        <v>0</v>
      </c>
      <c r="E645" s="9">
        <v>64722</v>
      </c>
      <c r="F645" s="9">
        <v>0</v>
      </c>
      <c r="G645" s="20">
        <v>64722</v>
      </c>
      <c r="H645" s="20">
        <v>46951</v>
      </c>
      <c r="I645" s="14">
        <v>0.72542566669756803</v>
      </c>
      <c r="J645" s="7" t="s">
        <v>227</v>
      </c>
      <c r="K645" s="7" t="s">
        <v>3300</v>
      </c>
      <c r="L645" s="7" t="s">
        <v>3301</v>
      </c>
      <c r="M645" s="5">
        <v>0</v>
      </c>
      <c r="N645" s="7"/>
      <c r="O645" s="5">
        <v>0</v>
      </c>
      <c r="P645" s="37">
        <v>0</v>
      </c>
      <c r="Q645" s="37">
        <v>0</v>
      </c>
      <c r="R645" s="37">
        <v>0</v>
      </c>
    </row>
    <row r="646" spans="1:18" x14ac:dyDescent="0.25">
      <c r="A646" s="5">
        <v>24</v>
      </c>
      <c r="B646" s="7" t="s">
        <v>3568</v>
      </c>
      <c r="C646" s="9">
        <v>0</v>
      </c>
      <c r="D646" s="9">
        <v>0</v>
      </c>
      <c r="E646" s="9">
        <v>2806848</v>
      </c>
      <c r="F646" s="9">
        <v>0</v>
      </c>
      <c r="G646" s="20">
        <v>2806848</v>
      </c>
      <c r="H646" s="20">
        <v>1705483.6500237032</v>
      </c>
      <c r="I646" s="14">
        <v>0.60761525028206131</v>
      </c>
      <c r="J646" s="7" t="s">
        <v>227</v>
      </c>
      <c r="K646" s="7" t="s">
        <v>3303</v>
      </c>
      <c r="L646" s="7" t="s">
        <v>3304</v>
      </c>
      <c r="M646" s="5">
        <v>0</v>
      </c>
      <c r="N646" s="7"/>
      <c r="O646" s="5">
        <v>0</v>
      </c>
      <c r="P646" s="37">
        <v>0</v>
      </c>
      <c r="Q646" s="37">
        <v>0</v>
      </c>
      <c r="R646" s="37">
        <v>0</v>
      </c>
    </row>
    <row r="647" spans="1:18" x14ac:dyDescent="0.25">
      <c r="A647" s="5">
        <v>24</v>
      </c>
      <c r="B647" s="7" t="s">
        <v>3569</v>
      </c>
      <c r="C647" s="9">
        <v>0</v>
      </c>
      <c r="D647" s="9">
        <v>0</v>
      </c>
      <c r="E647" s="9">
        <v>418199</v>
      </c>
      <c r="F647" s="9">
        <v>0</v>
      </c>
      <c r="G647" s="20">
        <v>418199</v>
      </c>
      <c r="H647" s="20">
        <v>371991</v>
      </c>
      <c r="I647" s="14">
        <v>0.88950714851063728</v>
      </c>
      <c r="J647" s="7" t="s">
        <v>227</v>
      </c>
      <c r="K647" s="7" t="s">
        <v>3306</v>
      </c>
      <c r="L647" s="7" t="s">
        <v>3307</v>
      </c>
      <c r="M647" s="5">
        <v>0</v>
      </c>
      <c r="N647" s="7"/>
      <c r="O647" s="5">
        <v>0</v>
      </c>
      <c r="P647" s="37">
        <v>0</v>
      </c>
      <c r="Q647" s="37">
        <v>0</v>
      </c>
      <c r="R647" s="37">
        <v>0</v>
      </c>
    </row>
    <row r="648" spans="1:18" x14ac:dyDescent="0.25">
      <c r="A648" s="5">
        <v>24</v>
      </c>
      <c r="B648" s="7" t="s">
        <v>3570</v>
      </c>
      <c r="C648" s="9">
        <v>0</v>
      </c>
      <c r="D648" s="9">
        <v>0</v>
      </c>
      <c r="E648" s="9">
        <v>218496796</v>
      </c>
      <c r="F648" s="9">
        <v>0</v>
      </c>
      <c r="G648" s="20">
        <v>218496796</v>
      </c>
      <c r="H648" s="20">
        <v>180029649</v>
      </c>
      <c r="I648" s="14">
        <v>0.82394640239942007</v>
      </c>
      <c r="J648" s="7" t="s">
        <v>3318</v>
      </c>
      <c r="K648" s="7" t="s">
        <v>3319</v>
      </c>
      <c r="L648" s="7" t="s">
        <v>3320</v>
      </c>
      <c r="M648" s="5">
        <v>0</v>
      </c>
      <c r="N648" s="7"/>
      <c r="O648" s="5">
        <v>0</v>
      </c>
      <c r="P648" s="37">
        <v>0</v>
      </c>
      <c r="Q648" s="37">
        <v>-180029649</v>
      </c>
      <c r="R648" s="37">
        <v>0</v>
      </c>
    </row>
    <row r="649" spans="1:18" x14ac:dyDescent="0.25">
      <c r="A649" s="5">
        <v>24</v>
      </c>
      <c r="B649" s="7" t="s">
        <v>3571</v>
      </c>
      <c r="C649" s="9">
        <v>0</v>
      </c>
      <c r="D649" s="9">
        <v>0</v>
      </c>
      <c r="E649" s="9">
        <v>321360</v>
      </c>
      <c r="F649" s="9">
        <v>0</v>
      </c>
      <c r="G649" s="20">
        <v>321360</v>
      </c>
      <c r="H649" s="20">
        <v>264783</v>
      </c>
      <c r="I649" s="14">
        <v>0.82394510828976852</v>
      </c>
      <c r="J649" s="7" t="s">
        <v>3318</v>
      </c>
      <c r="K649" s="7" t="s">
        <v>3322</v>
      </c>
      <c r="L649" s="7" t="s">
        <v>3323</v>
      </c>
      <c r="M649" s="5">
        <v>1</v>
      </c>
      <c r="N649" s="7" t="s">
        <v>788</v>
      </c>
      <c r="O649" s="28">
        <v>1</v>
      </c>
      <c r="P649" s="37">
        <v>-264783</v>
      </c>
      <c r="Q649" s="37">
        <v>0</v>
      </c>
      <c r="R649" s="37">
        <v>0</v>
      </c>
    </row>
    <row r="650" spans="1:18" x14ac:dyDescent="0.25">
      <c r="A650" s="5">
        <v>24</v>
      </c>
      <c r="B650" s="7" t="s">
        <v>3572</v>
      </c>
      <c r="C650" s="9">
        <v>0</v>
      </c>
      <c r="D650" s="9">
        <v>0</v>
      </c>
      <c r="E650" s="9">
        <v>126772504</v>
      </c>
      <c r="F650" s="9">
        <v>0</v>
      </c>
      <c r="G650" s="20">
        <v>126772504</v>
      </c>
      <c r="H650" s="20">
        <v>114243271</v>
      </c>
      <c r="I650" s="14">
        <v>0.90116758283799459</v>
      </c>
      <c r="J650" s="7" t="s">
        <v>3318</v>
      </c>
      <c r="K650" s="7" t="s">
        <v>3325</v>
      </c>
      <c r="L650" s="7" t="s">
        <v>3326</v>
      </c>
      <c r="M650" s="5">
        <v>1</v>
      </c>
      <c r="N650" s="7" t="s">
        <v>173</v>
      </c>
      <c r="O650" s="28">
        <v>1</v>
      </c>
      <c r="P650" s="37">
        <v>-114243271</v>
      </c>
      <c r="Q650" s="37">
        <v>0</v>
      </c>
      <c r="R650" s="37">
        <v>0</v>
      </c>
    </row>
    <row r="651" spans="1:18" x14ac:dyDescent="0.25">
      <c r="A651" s="5">
        <v>24</v>
      </c>
      <c r="B651" s="7" t="s">
        <v>3573</v>
      </c>
      <c r="C651" s="9">
        <v>0</v>
      </c>
      <c r="D651" s="9">
        <v>0</v>
      </c>
      <c r="E651" s="9">
        <v>77144061</v>
      </c>
      <c r="F651" s="9">
        <v>0</v>
      </c>
      <c r="G651" s="20">
        <v>77144061</v>
      </c>
      <c r="H651" s="20">
        <v>58663606.106602848</v>
      </c>
      <c r="I651" s="14">
        <v>0.7604422861093979</v>
      </c>
      <c r="J651" s="7" t="s">
        <v>227</v>
      </c>
      <c r="K651" s="7" t="s">
        <v>3334</v>
      </c>
      <c r="L651" s="7" t="s">
        <v>3335</v>
      </c>
      <c r="M651" s="5">
        <v>0</v>
      </c>
      <c r="N651" s="7" t="s">
        <v>170</v>
      </c>
      <c r="O651" s="28">
        <v>1</v>
      </c>
      <c r="P651" s="37">
        <v>-58663606.106602848</v>
      </c>
      <c r="Q651" s="37">
        <v>0</v>
      </c>
      <c r="R651" s="37">
        <v>0</v>
      </c>
    </row>
    <row r="652" spans="1:18" x14ac:dyDescent="0.25">
      <c r="A652" s="5">
        <v>24</v>
      </c>
      <c r="B652" s="7" t="s">
        <v>3574</v>
      </c>
      <c r="C652" s="9">
        <v>0</v>
      </c>
      <c r="D652" s="9">
        <v>0</v>
      </c>
      <c r="E652" s="9">
        <v>6</v>
      </c>
      <c r="F652" s="9">
        <v>0</v>
      </c>
      <c r="G652" s="20">
        <v>6</v>
      </c>
      <c r="H652" s="20">
        <v>2</v>
      </c>
      <c r="I652" s="14">
        <v>0.33333333333333331</v>
      </c>
      <c r="J652" s="7" t="s">
        <v>227</v>
      </c>
      <c r="K652" s="7" t="s">
        <v>3337</v>
      </c>
      <c r="L652" s="7" t="s">
        <v>3338</v>
      </c>
      <c r="M652" s="5">
        <v>0</v>
      </c>
      <c r="N652" s="7"/>
      <c r="O652" s="5">
        <v>0</v>
      </c>
      <c r="P652" s="37">
        <v>0</v>
      </c>
      <c r="Q652" s="37">
        <v>0</v>
      </c>
      <c r="R652" s="37">
        <v>0</v>
      </c>
    </row>
    <row r="653" spans="1:18" x14ac:dyDescent="0.25">
      <c r="A653" s="5">
        <v>24</v>
      </c>
      <c r="B653" s="7" t="s">
        <v>3575</v>
      </c>
      <c r="C653" s="9">
        <v>0</v>
      </c>
      <c r="D653" s="9">
        <v>0</v>
      </c>
      <c r="E653" s="9">
        <v>50144795</v>
      </c>
      <c r="F653" s="9">
        <v>0</v>
      </c>
      <c r="G653" s="20">
        <v>50144795</v>
      </c>
      <c r="H653" s="20">
        <v>47687701</v>
      </c>
      <c r="I653" s="14">
        <v>0.95100001904484799</v>
      </c>
      <c r="J653" s="7" t="s">
        <v>227</v>
      </c>
      <c r="K653" s="7" t="s">
        <v>3340</v>
      </c>
      <c r="L653" s="7" t="s">
        <v>3341</v>
      </c>
      <c r="M653" s="5">
        <v>0</v>
      </c>
      <c r="N653" s="7"/>
      <c r="O653" s="5">
        <v>0</v>
      </c>
      <c r="P653" s="37">
        <v>0</v>
      </c>
      <c r="Q653" s="37">
        <v>0</v>
      </c>
      <c r="R653" s="37">
        <v>0</v>
      </c>
    </row>
    <row r="654" spans="1:18" x14ac:dyDescent="0.25">
      <c r="A654" s="5">
        <v>24</v>
      </c>
      <c r="B654" s="7" t="s">
        <v>3576</v>
      </c>
      <c r="C654" s="9">
        <v>0</v>
      </c>
      <c r="D654" s="9">
        <v>0</v>
      </c>
      <c r="E654" s="9">
        <v>1528201</v>
      </c>
      <c r="F654" s="9">
        <v>0</v>
      </c>
      <c r="G654" s="20">
        <v>1528201</v>
      </c>
      <c r="H654" s="20">
        <v>1453319</v>
      </c>
      <c r="I654" s="14">
        <v>0.9509999011910083</v>
      </c>
      <c r="J654" s="7" t="s">
        <v>227</v>
      </c>
      <c r="K654" s="7" t="s">
        <v>3486</v>
      </c>
      <c r="L654" s="7" t="s">
        <v>1410</v>
      </c>
      <c r="M654" s="5">
        <v>0</v>
      </c>
      <c r="N654" s="7"/>
      <c r="O654" s="5">
        <v>0</v>
      </c>
      <c r="P654" s="37">
        <v>0</v>
      </c>
      <c r="Q654" s="37">
        <v>0</v>
      </c>
      <c r="R654" s="37">
        <v>0</v>
      </c>
    </row>
    <row r="655" spans="1:18" x14ac:dyDescent="0.25">
      <c r="A655" s="5">
        <v>24</v>
      </c>
      <c r="B655" s="7" t="s">
        <v>3577</v>
      </c>
      <c r="C655" s="9">
        <v>0</v>
      </c>
      <c r="D655" s="9">
        <v>0</v>
      </c>
      <c r="E655" s="9">
        <v>-482965</v>
      </c>
      <c r="F655" s="9">
        <v>0</v>
      </c>
      <c r="G655" s="20">
        <v>-482965</v>
      </c>
      <c r="H655" s="20">
        <v>-459300</v>
      </c>
      <c r="I655" s="14">
        <v>0.95100059010487303</v>
      </c>
      <c r="J655" s="7" t="s">
        <v>227</v>
      </c>
      <c r="K655" s="7" t="s">
        <v>3343</v>
      </c>
      <c r="L655" s="7" t="s">
        <v>3344</v>
      </c>
      <c r="M655" s="5">
        <v>0</v>
      </c>
      <c r="N655" s="7"/>
      <c r="O655" s="5">
        <v>0</v>
      </c>
      <c r="P655" s="37">
        <v>0</v>
      </c>
      <c r="Q655" s="37">
        <v>0</v>
      </c>
      <c r="R655" s="37">
        <v>0</v>
      </c>
    </row>
    <row r="656" spans="1:18" x14ac:dyDescent="0.25">
      <c r="A656" s="5">
        <v>24</v>
      </c>
      <c r="B656" s="7" t="s">
        <v>3578</v>
      </c>
      <c r="C656" s="9">
        <v>0</v>
      </c>
      <c r="D656" s="9">
        <v>0</v>
      </c>
      <c r="E656" s="9">
        <v>13243553</v>
      </c>
      <c r="F656" s="9">
        <v>0</v>
      </c>
      <c r="G656" s="20">
        <v>13243553</v>
      </c>
      <c r="H656" s="20">
        <v>12594618</v>
      </c>
      <c r="I656" s="14">
        <v>0.95099993181588049</v>
      </c>
      <c r="J656" s="7" t="s">
        <v>227</v>
      </c>
      <c r="K656" s="7" t="s">
        <v>3346</v>
      </c>
      <c r="L656" s="7" t="s">
        <v>3347</v>
      </c>
      <c r="M656" s="5">
        <v>0</v>
      </c>
      <c r="N656" s="7"/>
      <c r="O656" s="5">
        <v>0</v>
      </c>
      <c r="P656" s="37">
        <v>0</v>
      </c>
      <c r="Q656" s="37">
        <v>0</v>
      </c>
      <c r="R656" s="37">
        <v>0</v>
      </c>
    </row>
    <row r="657" spans="1:18" x14ac:dyDescent="0.25">
      <c r="A657" s="5">
        <v>24</v>
      </c>
      <c r="B657" s="7" t="s">
        <v>3579</v>
      </c>
      <c r="C657" s="9">
        <v>0</v>
      </c>
      <c r="D657" s="9">
        <v>0</v>
      </c>
      <c r="E657" s="9">
        <v>4974265</v>
      </c>
      <c r="F657" s="9">
        <v>0</v>
      </c>
      <c r="G657" s="20">
        <v>4974265</v>
      </c>
      <c r="H657" s="20">
        <v>3385633</v>
      </c>
      <c r="I657" s="14">
        <v>0.68062980158877739</v>
      </c>
      <c r="J657" s="7" t="s">
        <v>227</v>
      </c>
      <c r="K657" s="7" t="s">
        <v>3363</v>
      </c>
      <c r="L657" s="7" t="s">
        <v>3364</v>
      </c>
      <c r="M657" s="5">
        <v>1</v>
      </c>
      <c r="N657" s="7" t="s">
        <v>2858</v>
      </c>
      <c r="O657" s="28">
        <v>1</v>
      </c>
      <c r="P657" s="37">
        <v>-3385633</v>
      </c>
      <c r="Q657" s="37">
        <v>0</v>
      </c>
      <c r="R657" s="37">
        <v>0</v>
      </c>
    </row>
    <row r="658" spans="1:18" x14ac:dyDescent="0.25">
      <c r="A658" s="5">
        <v>24</v>
      </c>
      <c r="B658" s="7" t="s">
        <v>3580</v>
      </c>
      <c r="C658" s="9">
        <v>0</v>
      </c>
      <c r="D658" s="9">
        <v>0</v>
      </c>
      <c r="E658" s="9">
        <v>65074784</v>
      </c>
      <c r="F658" s="9">
        <v>0</v>
      </c>
      <c r="G658" s="20">
        <v>65074784</v>
      </c>
      <c r="H658" s="20">
        <v>53443811</v>
      </c>
      <c r="I658" s="14">
        <v>0.82126758960890289</v>
      </c>
      <c r="J658" s="7" t="s">
        <v>227</v>
      </c>
      <c r="K658" s="7" t="s">
        <v>3366</v>
      </c>
      <c r="L658" s="7" t="s">
        <v>3367</v>
      </c>
      <c r="M658" s="5">
        <v>0</v>
      </c>
      <c r="N658" s="7"/>
      <c r="O658" s="5">
        <v>0</v>
      </c>
      <c r="P658" s="37">
        <v>0</v>
      </c>
      <c r="Q658" s="37">
        <v>0</v>
      </c>
      <c r="R658" s="37">
        <v>0</v>
      </c>
    </row>
    <row r="659" spans="1:18" x14ac:dyDescent="0.25">
      <c r="A659" s="5">
        <v>24</v>
      </c>
      <c r="B659" s="7" t="s">
        <v>3581</v>
      </c>
      <c r="C659" s="9">
        <v>0</v>
      </c>
      <c r="D659" s="9">
        <v>0</v>
      </c>
      <c r="E659" s="9">
        <v>730767</v>
      </c>
      <c r="F659" s="9">
        <v>0</v>
      </c>
      <c r="G659" s="20">
        <v>730767</v>
      </c>
      <c r="H659" s="20">
        <v>590715.15689527546</v>
      </c>
      <c r="I659" s="14">
        <v>0.8083495243973462</v>
      </c>
      <c r="J659" s="7" t="s">
        <v>38</v>
      </c>
      <c r="K659" s="7" t="s">
        <v>3161</v>
      </c>
      <c r="L659" s="7" t="s">
        <v>3162</v>
      </c>
      <c r="M659" s="5">
        <v>0</v>
      </c>
      <c r="N659" s="7"/>
      <c r="O659" s="5">
        <v>0</v>
      </c>
      <c r="P659" s="37">
        <v>0</v>
      </c>
      <c r="Q659" s="37">
        <v>0</v>
      </c>
      <c r="R659" s="37">
        <v>0</v>
      </c>
    </row>
    <row r="660" spans="1:18" x14ac:dyDescent="0.25">
      <c r="A660" s="5">
        <v>24</v>
      </c>
      <c r="B660" s="7" t="s">
        <v>3582</v>
      </c>
      <c r="C660" s="9">
        <v>0</v>
      </c>
      <c r="D660" s="9">
        <v>0</v>
      </c>
      <c r="E660" s="9">
        <v>1489009</v>
      </c>
      <c r="F660" s="9">
        <v>0</v>
      </c>
      <c r="G660" s="20">
        <v>1489009</v>
      </c>
      <c r="H660" s="20">
        <v>1203640.7978532035</v>
      </c>
      <c r="I660" s="14">
        <v>0.80835025030285479</v>
      </c>
      <c r="J660" s="7" t="s">
        <v>38</v>
      </c>
      <c r="K660" s="7" t="s">
        <v>3170</v>
      </c>
      <c r="L660" s="7" t="s">
        <v>3171</v>
      </c>
      <c r="M660" s="5">
        <v>0</v>
      </c>
      <c r="N660" s="7"/>
      <c r="O660" s="5">
        <v>0</v>
      </c>
      <c r="P660" s="37">
        <v>0</v>
      </c>
      <c r="Q660" s="37">
        <v>0</v>
      </c>
      <c r="R660" s="37">
        <v>0</v>
      </c>
    </row>
    <row r="661" spans="1:18" x14ac:dyDescent="0.25">
      <c r="A661" s="5">
        <v>24</v>
      </c>
      <c r="B661" s="7" t="s">
        <v>270</v>
      </c>
      <c r="C661" s="9">
        <v>0</v>
      </c>
      <c r="D661" s="9">
        <v>0</v>
      </c>
      <c r="E661" s="9">
        <v>17100</v>
      </c>
      <c r="F661" s="9">
        <v>0</v>
      </c>
      <c r="G661" s="20">
        <v>17100</v>
      </c>
      <c r="H661" s="20">
        <v>13822.700161349043</v>
      </c>
      <c r="I661" s="14">
        <v>0.80834503867538265</v>
      </c>
      <c r="J661" s="7" t="s">
        <v>38</v>
      </c>
      <c r="K661" s="7" t="s">
        <v>261</v>
      </c>
      <c r="L661" s="7" t="s">
        <v>262</v>
      </c>
      <c r="M661" s="5">
        <v>0</v>
      </c>
      <c r="N661" s="7" t="s">
        <v>263</v>
      </c>
      <c r="O661" s="5">
        <v>0</v>
      </c>
      <c r="P661" s="37">
        <v>0</v>
      </c>
      <c r="Q661" s="37">
        <v>0</v>
      </c>
      <c r="R661" s="37">
        <v>0</v>
      </c>
    </row>
    <row r="662" spans="1:18" x14ac:dyDescent="0.25">
      <c r="A662" s="5">
        <v>24</v>
      </c>
      <c r="B662" s="7" t="s">
        <v>271</v>
      </c>
      <c r="C662" s="9">
        <v>0</v>
      </c>
      <c r="D662" s="9">
        <v>0</v>
      </c>
      <c r="E662" s="9">
        <v>-1427473</v>
      </c>
      <c r="F662" s="9">
        <v>0</v>
      </c>
      <c r="G662" s="20">
        <v>-1427473</v>
      </c>
      <c r="H662" s="20">
        <v>-1153897.9634691724</v>
      </c>
      <c r="I662" s="14">
        <v>0.80835011483171471</v>
      </c>
      <c r="J662" s="7" t="s">
        <v>38</v>
      </c>
      <c r="K662" s="7" t="s">
        <v>171</v>
      </c>
      <c r="L662" s="7" t="s">
        <v>264</v>
      </c>
      <c r="M662" s="5">
        <v>0</v>
      </c>
      <c r="N662" s="7" t="s">
        <v>263</v>
      </c>
      <c r="O662" s="5">
        <v>0</v>
      </c>
      <c r="P662" s="37">
        <v>0</v>
      </c>
      <c r="Q662" s="37">
        <v>0</v>
      </c>
      <c r="R662" s="37">
        <v>0</v>
      </c>
    </row>
    <row r="663" spans="1:18" x14ac:dyDescent="0.25">
      <c r="A663" s="5">
        <v>24</v>
      </c>
      <c r="B663" s="7" t="s">
        <v>3583</v>
      </c>
      <c r="C663" s="9">
        <v>0</v>
      </c>
      <c r="D663" s="9">
        <v>0</v>
      </c>
      <c r="E663" s="9">
        <v>2105280</v>
      </c>
      <c r="F663" s="9">
        <v>0</v>
      </c>
      <c r="G663" s="20">
        <v>2105280</v>
      </c>
      <c r="H663" s="20">
        <v>1701802.8698647341</v>
      </c>
      <c r="I663" s="14">
        <v>0.80834989638657762</v>
      </c>
      <c r="J663" s="7" t="s">
        <v>38</v>
      </c>
      <c r="K663" s="7" t="s">
        <v>3173</v>
      </c>
      <c r="L663" s="7" t="s">
        <v>3174</v>
      </c>
      <c r="M663" s="5">
        <v>0</v>
      </c>
      <c r="N663" s="7"/>
      <c r="O663" s="5">
        <v>0</v>
      </c>
      <c r="P663" s="37">
        <v>0</v>
      </c>
      <c r="Q663" s="37">
        <v>0</v>
      </c>
      <c r="R663" s="37">
        <v>0</v>
      </c>
    </row>
    <row r="664" spans="1:18" x14ac:dyDescent="0.25">
      <c r="A664" s="5">
        <v>24</v>
      </c>
      <c r="B664" s="7" t="s">
        <v>3584</v>
      </c>
      <c r="C664" s="9">
        <v>0</v>
      </c>
      <c r="D664" s="9">
        <v>0</v>
      </c>
      <c r="E664" s="9">
        <v>29094476</v>
      </c>
      <c r="F664" s="9">
        <v>0</v>
      </c>
      <c r="G664" s="20">
        <v>29094476</v>
      </c>
      <c r="H664" s="20">
        <v>23518519.374526002</v>
      </c>
      <c r="I664" s="14">
        <v>0.80834998968622085</v>
      </c>
      <c r="J664" s="7" t="s">
        <v>38</v>
      </c>
      <c r="K664" s="7" t="s">
        <v>3179</v>
      </c>
      <c r="L664" s="7" t="s">
        <v>3180</v>
      </c>
      <c r="M664" s="5">
        <v>0</v>
      </c>
      <c r="N664" s="7"/>
      <c r="O664" s="5">
        <v>0</v>
      </c>
      <c r="P664" s="37">
        <v>0</v>
      </c>
      <c r="Q664" s="37">
        <v>0</v>
      </c>
      <c r="R664" s="37">
        <v>0</v>
      </c>
    </row>
    <row r="665" spans="1:18" x14ac:dyDescent="0.25">
      <c r="A665" s="5">
        <v>24</v>
      </c>
      <c r="B665" s="7" t="s">
        <v>3585</v>
      </c>
      <c r="C665" s="9">
        <v>0</v>
      </c>
      <c r="D665" s="9">
        <v>0</v>
      </c>
      <c r="E665" s="9">
        <v>1875081</v>
      </c>
      <c r="F665" s="9">
        <v>0</v>
      </c>
      <c r="G665" s="20">
        <v>1875081</v>
      </c>
      <c r="H665" s="20">
        <v>1515721.7176926539</v>
      </c>
      <c r="I665" s="14">
        <v>0.80834999538294816</v>
      </c>
      <c r="J665" s="7" t="s">
        <v>227</v>
      </c>
      <c r="K665" s="7" t="s">
        <v>3228</v>
      </c>
      <c r="L665" s="7" t="s">
        <v>3229</v>
      </c>
      <c r="M665" s="5">
        <v>0</v>
      </c>
      <c r="N665" s="7"/>
      <c r="O665" s="5">
        <v>0</v>
      </c>
      <c r="P665" s="37">
        <v>0</v>
      </c>
      <c r="Q665" s="37">
        <v>0</v>
      </c>
      <c r="R665" s="37">
        <v>0</v>
      </c>
    </row>
    <row r="666" spans="1:18" x14ac:dyDescent="0.25">
      <c r="A666" s="5">
        <v>24</v>
      </c>
      <c r="B666" s="7" t="s">
        <v>3586</v>
      </c>
      <c r="C666" s="9">
        <v>0</v>
      </c>
      <c r="D666" s="9">
        <v>0</v>
      </c>
      <c r="E666" s="9">
        <v>313806315</v>
      </c>
      <c r="F666" s="9">
        <v>0</v>
      </c>
      <c r="G666" s="20">
        <v>313806315</v>
      </c>
      <c r="H666" s="20">
        <v>253665334.64756614</v>
      </c>
      <c r="I666" s="14">
        <v>0.80834999973651311</v>
      </c>
      <c r="J666" s="7" t="s">
        <v>227</v>
      </c>
      <c r="K666" s="7" t="s">
        <v>3234</v>
      </c>
      <c r="L666" s="7" t="s">
        <v>3235</v>
      </c>
      <c r="M666" s="5">
        <v>0</v>
      </c>
      <c r="N666" s="7"/>
      <c r="O666" s="5">
        <v>0</v>
      </c>
      <c r="P666" s="37">
        <v>0</v>
      </c>
      <c r="Q666" s="37">
        <v>0</v>
      </c>
      <c r="R666" s="37">
        <v>0</v>
      </c>
    </row>
    <row r="667" spans="1:18" x14ac:dyDescent="0.25">
      <c r="A667" s="5">
        <v>24</v>
      </c>
      <c r="B667" s="7" t="s">
        <v>3587</v>
      </c>
      <c r="C667" s="9">
        <v>0</v>
      </c>
      <c r="D667" s="9">
        <v>0</v>
      </c>
      <c r="E667" s="9">
        <v>1383423</v>
      </c>
      <c r="F667" s="9">
        <v>0</v>
      </c>
      <c r="G667" s="20">
        <v>1383423</v>
      </c>
      <c r="H667" s="20">
        <v>1118289.7630535266</v>
      </c>
      <c r="I667" s="14">
        <v>0.80834984169955726</v>
      </c>
      <c r="J667" s="7" t="s">
        <v>227</v>
      </c>
      <c r="K667" s="7" t="s">
        <v>3237</v>
      </c>
      <c r="L667" s="7" t="s">
        <v>3238</v>
      </c>
      <c r="M667" s="5">
        <v>0</v>
      </c>
      <c r="N667" s="7"/>
      <c r="O667" s="5">
        <v>0</v>
      </c>
      <c r="P667" s="37">
        <v>0</v>
      </c>
      <c r="Q667" s="37">
        <v>0</v>
      </c>
      <c r="R667" s="37">
        <v>0</v>
      </c>
    </row>
    <row r="668" spans="1:18" x14ac:dyDescent="0.25">
      <c r="A668" s="5">
        <v>24</v>
      </c>
      <c r="B668" s="7" t="s">
        <v>3588</v>
      </c>
      <c r="C668" s="9">
        <v>0</v>
      </c>
      <c r="D668" s="9">
        <v>0</v>
      </c>
      <c r="E668" s="9">
        <v>-4119048</v>
      </c>
      <c r="F668" s="9">
        <v>0</v>
      </c>
      <c r="G668" s="20">
        <v>-4119048</v>
      </c>
      <c r="H668" s="20">
        <v>-3501190.793755326</v>
      </c>
      <c r="I668" s="14">
        <v>0.84999999848395213</v>
      </c>
      <c r="J668" s="7" t="s">
        <v>227</v>
      </c>
      <c r="K668" s="7" t="s">
        <v>3419</v>
      </c>
      <c r="L668" s="7" t="s">
        <v>3420</v>
      </c>
      <c r="M668" s="5">
        <v>0</v>
      </c>
      <c r="N668" s="7"/>
      <c r="O668" s="5">
        <v>0</v>
      </c>
      <c r="P668" s="37">
        <v>0</v>
      </c>
      <c r="Q668" s="37">
        <v>0</v>
      </c>
      <c r="R668" s="37">
        <v>0</v>
      </c>
    </row>
    <row r="669" spans="1:18" x14ac:dyDescent="0.25">
      <c r="A669" s="5">
        <v>24</v>
      </c>
      <c r="B669" s="7" t="s">
        <v>3589</v>
      </c>
      <c r="C669" s="9">
        <v>0</v>
      </c>
      <c r="D669" s="9">
        <v>0</v>
      </c>
      <c r="E669" s="9">
        <v>-16148601</v>
      </c>
      <c r="F669" s="9">
        <v>0</v>
      </c>
      <c r="G669" s="20">
        <v>-16148601</v>
      </c>
      <c r="H669" s="20">
        <v>-13053721.976717567</v>
      </c>
      <c r="I669" s="14">
        <v>0.80835002219186458</v>
      </c>
      <c r="J669" s="7" t="s">
        <v>227</v>
      </c>
      <c r="K669" s="7" t="s">
        <v>3240</v>
      </c>
      <c r="L669" s="7" t="s">
        <v>3241</v>
      </c>
      <c r="M669" s="5">
        <v>0</v>
      </c>
      <c r="N669" s="7"/>
      <c r="O669" s="5">
        <v>0</v>
      </c>
      <c r="P669" s="37">
        <v>0</v>
      </c>
      <c r="Q669" s="37">
        <v>0</v>
      </c>
      <c r="R669" s="37">
        <v>0</v>
      </c>
    </row>
    <row r="670" spans="1:18" x14ac:dyDescent="0.25">
      <c r="A670" s="5">
        <v>24</v>
      </c>
      <c r="B670" s="7" t="s">
        <v>3590</v>
      </c>
      <c r="C670" s="9">
        <v>0</v>
      </c>
      <c r="D670" s="9">
        <v>0</v>
      </c>
      <c r="E670" s="9">
        <v>43842510</v>
      </c>
      <c r="F670" s="9">
        <v>0</v>
      </c>
      <c r="G670" s="20">
        <v>43842510</v>
      </c>
      <c r="H670" s="20">
        <v>35440093.736789554</v>
      </c>
      <c r="I670" s="14">
        <v>0.80835001775193882</v>
      </c>
      <c r="J670" s="7" t="s">
        <v>227</v>
      </c>
      <c r="K670" s="7" t="s">
        <v>3309</v>
      </c>
      <c r="L670" s="7" t="s">
        <v>3310</v>
      </c>
      <c r="M670" s="5">
        <v>0</v>
      </c>
      <c r="N670" s="7"/>
      <c r="O670" s="5">
        <v>0</v>
      </c>
      <c r="P670" s="37">
        <v>0</v>
      </c>
      <c r="Q670" s="37">
        <v>0</v>
      </c>
      <c r="R670" s="37">
        <v>0</v>
      </c>
    </row>
    <row r="671" spans="1:18" x14ac:dyDescent="0.25">
      <c r="A671" s="5">
        <v>24</v>
      </c>
      <c r="B671" s="7" t="s">
        <v>3591</v>
      </c>
      <c r="C671" s="9">
        <v>0</v>
      </c>
      <c r="D671" s="9">
        <v>0</v>
      </c>
      <c r="E671" s="9">
        <v>327422417</v>
      </c>
      <c r="F671" s="9">
        <v>0</v>
      </c>
      <c r="G671" s="20">
        <v>327422417</v>
      </c>
      <c r="H671" s="20">
        <v>264671910.67793494</v>
      </c>
      <c r="I671" s="14">
        <v>0.80834999968232157</v>
      </c>
      <c r="J671" s="7" t="s">
        <v>227</v>
      </c>
      <c r="K671" s="7" t="s">
        <v>3312</v>
      </c>
      <c r="L671" s="7" t="s">
        <v>3313</v>
      </c>
      <c r="M671" s="5">
        <v>0</v>
      </c>
      <c r="N671" s="7"/>
      <c r="O671" s="5">
        <v>0</v>
      </c>
      <c r="P671" s="37">
        <v>0</v>
      </c>
      <c r="Q671" s="37">
        <v>0</v>
      </c>
      <c r="R671" s="37">
        <v>0</v>
      </c>
    </row>
    <row r="672" spans="1:18" x14ac:dyDescent="0.25">
      <c r="A672" s="5">
        <v>24</v>
      </c>
      <c r="B672" s="7" t="s">
        <v>3592</v>
      </c>
      <c r="C672" s="9">
        <v>0</v>
      </c>
      <c r="D672" s="9">
        <v>0</v>
      </c>
      <c r="E672" s="9">
        <v>-8105672</v>
      </c>
      <c r="F672" s="9">
        <v>0</v>
      </c>
      <c r="G672" s="20">
        <v>-8105672</v>
      </c>
      <c r="H672" s="20">
        <v>-6552220.7383135529</v>
      </c>
      <c r="I672" s="14">
        <v>0.80835009587281015</v>
      </c>
      <c r="J672" s="7" t="s">
        <v>227</v>
      </c>
      <c r="K672" s="7" t="s">
        <v>3328</v>
      </c>
      <c r="L672" s="7" t="s">
        <v>3329</v>
      </c>
      <c r="M672" s="5">
        <v>1</v>
      </c>
      <c r="N672" s="7" t="s">
        <v>2824</v>
      </c>
      <c r="O672" s="28">
        <v>1</v>
      </c>
      <c r="P672" s="37">
        <v>6552220.7383135529</v>
      </c>
      <c r="Q672" s="37">
        <v>0</v>
      </c>
      <c r="R672" s="37">
        <v>0</v>
      </c>
    </row>
    <row r="673" spans="1:18" x14ac:dyDescent="0.25">
      <c r="A673" s="5">
        <v>24</v>
      </c>
      <c r="B673" s="7" t="s">
        <v>3593</v>
      </c>
      <c r="C673" s="9">
        <v>0</v>
      </c>
      <c r="D673" s="9">
        <v>0</v>
      </c>
      <c r="E673" s="9">
        <v>2088840</v>
      </c>
      <c r="F673" s="9">
        <v>0</v>
      </c>
      <c r="G673" s="20">
        <v>2088840</v>
      </c>
      <c r="H673" s="20">
        <v>1688513.9697096162</v>
      </c>
      <c r="I673" s="14">
        <v>0.80835007454358221</v>
      </c>
      <c r="J673" s="7" t="s">
        <v>227</v>
      </c>
      <c r="K673" s="7" t="s">
        <v>3331</v>
      </c>
      <c r="L673" s="7" t="s">
        <v>3332</v>
      </c>
      <c r="M673" s="5">
        <v>0</v>
      </c>
      <c r="N673" s="7"/>
      <c r="O673" s="5">
        <v>0</v>
      </c>
      <c r="P673" s="37">
        <v>0</v>
      </c>
      <c r="Q673" s="37">
        <v>0</v>
      </c>
      <c r="R673" s="37">
        <v>0</v>
      </c>
    </row>
    <row r="674" spans="1:18" x14ac:dyDescent="0.25">
      <c r="A674" s="5">
        <v>24</v>
      </c>
      <c r="B674" s="7" t="s">
        <v>3594</v>
      </c>
      <c r="C674" s="9">
        <v>0</v>
      </c>
      <c r="D674" s="9">
        <v>0</v>
      </c>
      <c r="E674" s="9">
        <v>983434</v>
      </c>
      <c r="F674" s="9">
        <v>0</v>
      </c>
      <c r="G674" s="20">
        <v>983434</v>
      </c>
      <c r="H674" s="20">
        <v>794959.10927936586</v>
      </c>
      <c r="I674" s="14">
        <v>0.80835023934434425</v>
      </c>
      <c r="J674" s="7" t="s">
        <v>227</v>
      </c>
      <c r="K674" s="7" t="s">
        <v>3360</v>
      </c>
      <c r="L674" s="7" t="s">
        <v>3361</v>
      </c>
      <c r="M674" s="5">
        <v>0</v>
      </c>
      <c r="N674" s="7" t="s">
        <v>2858</v>
      </c>
      <c r="O674" s="28">
        <v>1</v>
      </c>
      <c r="P674" s="37">
        <v>-794959.10927936586</v>
      </c>
      <c r="Q674" s="37">
        <v>0</v>
      </c>
      <c r="R674" s="37">
        <v>0</v>
      </c>
    </row>
    <row r="675" spans="1:18" x14ac:dyDescent="0.25">
      <c r="A675" s="5">
        <v>24</v>
      </c>
      <c r="B675" s="7" t="s">
        <v>3595</v>
      </c>
      <c r="C675" s="9">
        <v>0</v>
      </c>
      <c r="D675" s="9">
        <v>0</v>
      </c>
      <c r="E675" s="9">
        <v>3481588</v>
      </c>
      <c r="F675" s="9">
        <v>0</v>
      </c>
      <c r="G675" s="20">
        <v>3481588</v>
      </c>
      <c r="H675" s="20">
        <v>2814341.5328511298</v>
      </c>
      <c r="I675" s="14">
        <v>0.80834996353707844</v>
      </c>
      <c r="J675" s="7" t="s">
        <v>227</v>
      </c>
      <c r="K675" s="7" t="s">
        <v>3393</v>
      </c>
      <c r="L675" s="7" t="s">
        <v>3394</v>
      </c>
      <c r="M675" s="5">
        <v>0</v>
      </c>
      <c r="N675" s="7" t="s">
        <v>174</v>
      </c>
      <c r="O675" s="5">
        <v>0</v>
      </c>
      <c r="P675" s="37">
        <v>0</v>
      </c>
      <c r="Q675" s="37">
        <v>0</v>
      </c>
      <c r="R675" s="37">
        <v>-408121.99378155405</v>
      </c>
    </row>
    <row r="676" spans="1:18" x14ac:dyDescent="0.25">
      <c r="A676" s="5">
        <v>24</v>
      </c>
      <c r="B676" s="7" t="s">
        <v>3596</v>
      </c>
      <c r="C676" s="9">
        <v>0</v>
      </c>
      <c r="D676" s="9">
        <v>0</v>
      </c>
      <c r="E676" s="9">
        <v>-13828805</v>
      </c>
      <c r="F676" s="9">
        <v>0</v>
      </c>
      <c r="G676" s="20">
        <v>-13828805</v>
      </c>
      <c r="H676" s="20">
        <v>0</v>
      </c>
      <c r="I676" s="14">
        <v>0</v>
      </c>
      <c r="J676" s="7" t="s">
        <v>227</v>
      </c>
      <c r="K676" s="7" t="s">
        <v>3408</v>
      </c>
      <c r="L676" s="7" t="s">
        <v>3409</v>
      </c>
      <c r="M676" s="5">
        <v>0</v>
      </c>
      <c r="N676" s="7"/>
      <c r="O676" s="5">
        <v>0</v>
      </c>
      <c r="P676" s="37">
        <v>0</v>
      </c>
      <c r="Q676" s="37">
        <v>0</v>
      </c>
      <c r="R676" s="37">
        <v>0</v>
      </c>
    </row>
    <row r="677" spans="1:18" x14ac:dyDescent="0.25">
      <c r="A677" s="5">
        <v>24</v>
      </c>
      <c r="B677" s="7" t="s">
        <v>3597</v>
      </c>
      <c r="C677" s="9">
        <v>0</v>
      </c>
      <c r="D677" s="9">
        <v>0</v>
      </c>
      <c r="E677" s="9">
        <v>-14232699</v>
      </c>
      <c r="F677" s="9">
        <v>0</v>
      </c>
      <c r="G677" s="20">
        <v>-14232699</v>
      </c>
      <c r="H677" s="20">
        <v>0</v>
      </c>
      <c r="I677" s="14">
        <v>0</v>
      </c>
      <c r="J677" s="7" t="s">
        <v>227</v>
      </c>
      <c r="K677" s="7" t="s">
        <v>3411</v>
      </c>
      <c r="L677" s="7" t="s">
        <v>3412</v>
      </c>
      <c r="M677" s="5">
        <v>0</v>
      </c>
      <c r="N677" s="7"/>
      <c r="O677" s="5">
        <v>0</v>
      </c>
      <c r="P677" s="37">
        <v>0</v>
      </c>
      <c r="Q677" s="37">
        <v>0</v>
      </c>
      <c r="R677" s="37">
        <v>0</v>
      </c>
    </row>
    <row r="678" spans="1:18" x14ac:dyDescent="0.25">
      <c r="A678" s="5">
        <v>24</v>
      </c>
      <c r="B678" s="7" t="s">
        <v>3598</v>
      </c>
      <c r="C678" s="9">
        <v>0</v>
      </c>
      <c r="D678" s="9">
        <v>0</v>
      </c>
      <c r="E678" s="9">
        <v>13500</v>
      </c>
      <c r="F678" s="9">
        <v>0</v>
      </c>
      <c r="G678" s="20">
        <v>13500</v>
      </c>
      <c r="H678" s="20">
        <v>0</v>
      </c>
      <c r="I678" s="14">
        <v>0</v>
      </c>
      <c r="J678" s="7" t="s">
        <v>227</v>
      </c>
      <c r="K678" s="7" t="s">
        <v>3291</v>
      </c>
      <c r="L678" s="7" t="s">
        <v>3292</v>
      </c>
      <c r="M678" s="5">
        <v>0</v>
      </c>
      <c r="N678" s="7"/>
      <c r="O678" s="5">
        <v>0</v>
      </c>
      <c r="P678" s="37">
        <v>0</v>
      </c>
      <c r="Q678" s="37">
        <v>0</v>
      </c>
      <c r="R678" s="37">
        <v>0</v>
      </c>
    </row>
    <row r="679" spans="1:18" x14ac:dyDescent="0.25">
      <c r="A679" s="5">
        <v>24</v>
      </c>
      <c r="B679" s="7" t="s">
        <v>3599</v>
      </c>
      <c r="C679" s="9">
        <v>0</v>
      </c>
      <c r="D679" s="9">
        <v>0</v>
      </c>
      <c r="E679" s="9">
        <v>396666995</v>
      </c>
      <c r="F679" s="9">
        <v>0</v>
      </c>
      <c r="G679" s="20">
        <v>396666995</v>
      </c>
      <c r="H679" s="20">
        <v>0</v>
      </c>
      <c r="I679" s="14">
        <v>0</v>
      </c>
      <c r="J679" s="7" t="s">
        <v>1469</v>
      </c>
      <c r="K679" s="7" t="s">
        <v>3369</v>
      </c>
      <c r="L679" s="7" t="s">
        <v>3370</v>
      </c>
      <c r="M679" s="5">
        <v>0</v>
      </c>
      <c r="N679" s="7"/>
      <c r="O679" s="5">
        <v>0</v>
      </c>
      <c r="P679" s="37">
        <v>0</v>
      </c>
      <c r="Q679" s="37">
        <v>0</v>
      </c>
      <c r="R679" s="37">
        <v>0</v>
      </c>
    </row>
    <row r="680" spans="1:18" x14ac:dyDescent="0.25">
      <c r="A680" s="5">
        <v>24</v>
      </c>
      <c r="B680" s="7" t="s">
        <v>3600</v>
      </c>
      <c r="C680" s="9">
        <v>0</v>
      </c>
      <c r="D680" s="9">
        <v>0</v>
      </c>
      <c r="E680" s="9">
        <v>243929608</v>
      </c>
      <c r="F680" s="9">
        <v>0</v>
      </c>
      <c r="G680" s="20">
        <v>243929608</v>
      </c>
      <c r="H680" s="20">
        <v>0</v>
      </c>
      <c r="I680" s="14">
        <v>0</v>
      </c>
      <c r="J680" s="7" t="s">
        <v>1469</v>
      </c>
      <c r="K680" s="7" t="s">
        <v>3372</v>
      </c>
      <c r="L680" s="7" t="s">
        <v>3373</v>
      </c>
      <c r="M680" s="5">
        <v>0</v>
      </c>
      <c r="N680" s="7"/>
      <c r="O680" s="5">
        <v>0</v>
      </c>
      <c r="P680" s="37">
        <v>0</v>
      </c>
      <c r="Q680" s="37">
        <v>0</v>
      </c>
      <c r="R680" s="37">
        <v>0</v>
      </c>
    </row>
    <row r="681" spans="1:18" x14ac:dyDescent="0.25">
      <c r="A681" s="5">
        <v>24</v>
      </c>
      <c r="B681" s="7" t="s">
        <v>3601</v>
      </c>
      <c r="C681" s="9">
        <v>0</v>
      </c>
      <c r="D681" s="9">
        <v>0</v>
      </c>
      <c r="E681" s="9">
        <v>2323177</v>
      </c>
      <c r="F681" s="9">
        <v>0</v>
      </c>
      <c r="G681" s="20">
        <v>2323177</v>
      </c>
      <c r="H681" s="20">
        <v>0</v>
      </c>
      <c r="I681" s="14">
        <v>0</v>
      </c>
      <c r="J681" s="7" t="s">
        <v>227</v>
      </c>
      <c r="K681" s="7" t="s">
        <v>3375</v>
      </c>
      <c r="L681" s="7" t="s">
        <v>3376</v>
      </c>
      <c r="M681" s="5">
        <v>0</v>
      </c>
      <c r="N681" s="7"/>
      <c r="O681" s="5">
        <v>0</v>
      </c>
      <c r="P681" s="37">
        <v>0</v>
      </c>
      <c r="Q681" s="37">
        <v>0</v>
      </c>
      <c r="R681" s="37">
        <v>0</v>
      </c>
    </row>
    <row r="682" spans="1:18" x14ac:dyDescent="0.25">
      <c r="A682" s="5">
        <v>24</v>
      </c>
      <c r="B682" s="7" t="s">
        <v>3602</v>
      </c>
      <c r="C682" s="9">
        <v>0</v>
      </c>
      <c r="D682" s="9">
        <v>0</v>
      </c>
      <c r="E682" s="9">
        <v>106662132</v>
      </c>
      <c r="F682" s="9">
        <v>0</v>
      </c>
      <c r="G682" s="20">
        <v>106662132</v>
      </c>
      <c r="H682" s="20">
        <v>0</v>
      </c>
      <c r="I682" s="14">
        <v>0</v>
      </c>
      <c r="J682" s="7" t="s">
        <v>1469</v>
      </c>
      <c r="K682" s="7" t="s">
        <v>3378</v>
      </c>
      <c r="L682" s="7" t="s">
        <v>3379</v>
      </c>
      <c r="M682" s="5">
        <v>0</v>
      </c>
      <c r="N682" s="7"/>
      <c r="O682" s="5">
        <v>0</v>
      </c>
      <c r="P682" s="37">
        <v>0</v>
      </c>
      <c r="Q682" s="37">
        <v>0</v>
      </c>
      <c r="R682" s="37">
        <v>0</v>
      </c>
    </row>
    <row r="683" spans="1:18" x14ac:dyDescent="0.25">
      <c r="A683" s="5">
        <v>24</v>
      </c>
      <c r="B683" s="7" t="s">
        <v>3603</v>
      </c>
      <c r="C683" s="9">
        <v>0</v>
      </c>
      <c r="D683" s="9">
        <v>0</v>
      </c>
      <c r="E683" s="9">
        <v>65804407</v>
      </c>
      <c r="F683" s="9">
        <v>0</v>
      </c>
      <c r="G683" s="20">
        <v>65804407</v>
      </c>
      <c r="H683" s="20">
        <v>0</v>
      </c>
      <c r="I683" s="14">
        <v>0</v>
      </c>
      <c r="J683" s="7" t="s">
        <v>3318</v>
      </c>
      <c r="K683" s="7" t="s">
        <v>3381</v>
      </c>
      <c r="L683" s="7" t="s">
        <v>3382</v>
      </c>
      <c r="M683" s="5">
        <v>0</v>
      </c>
      <c r="N683" s="7"/>
      <c r="O683" s="5">
        <v>0</v>
      </c>
      <c r="P683" s="37">
        <v>0</v>
      </c>
      <c r="Q683" s="37">
        <v>0</v>
      </c>
      <c r="R683" s="37">
        <v>0</v>
      </c>
    </row>
    <row r="684" spans="1:18" x14ac:dyDescent="0.25">
      <c r="A684" s="5">
        <v>24</v>
      </c>
      <c r="B684" s="7" t="s">
        <v>3604</v>
      </c>
      <c r="C684" s="9">
        <v>0</v>
      </c>
      <c r="D684" s="9">
        <v>0</v>
      </c>
      <c r="E684" s="9">
        <v>16127264</v>
      </c>
      <c r="F684" s="9">
        <v>0</v>
      </c>
      <c r="G684" s="20">
        <v>16127264</v>
      </c>
      <c r="H684" s="20">
        <v>0</v>
      </c>
      <c r="I684" s="14">
        <v>0</v>
      </c>
      <c r="J684" s="7" t="s">
        <v>227</v>
      </c>
      <c r="K684" s="7" t="s">
        <v>3414</v>
      </c>
      <c r="L684" s="7" t="s">
        <v>3414</v>
      </c>
      <c r="M684" s="5">
        <v>0</v>
      </c>
      <c r="N684" s="7"/>
      <c r="O684" s="5">
        <v>0</v>
      </c>
      <c r="P684" s="37">
        <v>0</v>
      </c>
      <c r="Q684" s="37">
        <v>0</v>
      </c>
      <c r="R684" s="37">
        <v>0</v>
      </c>
    </row>
    <row r="685" spans="1:18" x14ac:dyDescent="0.25">
      <c r="A685" s="5">
        <v>24</v>
      </c>
      <c r="B685" s="7" t="s">
        <v>3605</v>
      </c>
      <c r="C685" s="9">
        <v>0</v>
      </c>
      <c r="D685" s="9">
        <v>0</v>
      </c>
      <c r="E685" s="9">
        <v>4427407</v>
      </c>
      <c r="F685" s="9">
        <v>0</v>
      </c>
      <c r="G685" s="20">
        <v>4427407</v>
      </c>
      <c r="H685" s="20">
        <v>0</v>
      </c>
      <c r="I685" s="14">
        <v>0</v>
      </c>
      <c r="J685" s="7" t="s">
        <v>227</v>
      </c>
      <c r="K685" s="7" t="s">
        <v>3384</v>
      </c>
      <c r="L685" s="7" t="s">
        <v>3385</v>
      </c>
      <c r="M685" s="5">
        <v>0</v>
      </c>
      <c r="N685" s="7"/>
      <c r="O685" s="5">
        <v>0</v>
      </c>
      <c r="P685" s="37">
        <v>0</v>
      </c>
      <c r="Q685" s="37">
        <v>0</v>
      </c>
      <c r="R685" s="37">
        <v>0</v>
      </c>
    </row>
    <row r="686" spans="1:18" x14ac:dyDescent="0.25">
      <c r="A686" s="5">
        <v>24</v>
      </c>
      <c r="B686" s="7" t="s">
        <v>3606</v>
      </c>
      <c r="C686" s="9">
        <v>0</v>
      </c>
      <c r="D686" s="9">
        <v>0</v>
      </c>
      <c r="E686" s="9">
        <v>237368297</v>
      </c>
      <c r="F686" s="9">
        <v>0</v>
      </c>
      <c r="G686" s="20">
        <v>237368297</v>
      </c>
      <c r="H686" s="20">
        <v>0</v>
      </c>
      <c r="I686" s="14">
        <v>0</v>
      </c>
      <c r="J686" s="7" t="s">
        <v>1469</v>
      </c>
      <c r="K686" s="7" t="s">
        <v>3387</v>
      </c>
      <c r="L686" s="7" t="s">
        <v>3388</v>
      </c>
      <c r="M686" s="5">
        <v>0</v>
      </c>
      <c r="N686" s="7"/>
      <c r="O686" s="5">
        <v>0</v>
      </c>
      <c r="P686" s="37">
        <v>0</v>
      </c>
      <c r="Q686" s="37">
        <v>0</v>
      </c>
      <c r="R686" s="37">
        <v>0</v>
      </c>
    </row>
    <row r="687" spans="1:18" x14ac:dyDescent="0.25">
      <c r="A687" s="5">
        <v>24</v>
      </c>
      <c r="B687" s="7" t="s">
        <v>3607</v>
      </c>
      <c r="C687" s="9">
        <v>0</v>
      </c>
      <c r="D687" s="9">
        <v>0</v>
      </c>
      <c r="E687" s="9">
        <v>641082</v>
      </c>
      <c r="F687" s="9">
        <v>0</v>
      </c>
      <c r="G687" s="20">
        <v>641082</v>
      </c>
      <c r="H687" s="20">
        <v>0</v>
      </c>
      <c r="I687" s="14">
        <v>0</v>
      </c>
      <c r="J687" s="7" t="s">
        <v>227</v>
      </c>
      <c r="K687" s="7" t="s">
        <v>3390</v>
      </c>
      <c r="L687" s="7" t="s">
        <v>3391</v>
      </c>
      <c r="M687" s="5">
        <v>0</v>
      </c>
      <c r="N687" s="7"/>
      <c r="O687" s="5">
        <v>0</v>
      </c>
      <c r="P687" s="37">
        <v>0</v>
      </c>
      <c r="Q687" s="37">
        <v>0</v>
      </c>
      <c r="R687" s="37">
        <v>0</v>
      </c>
    </row>
    <row r="688" spans="1:18" x14ac:dyDescent="0.25">
      <c r="A688" s="5">
        <v>24</v>
      </c>
      <c r="B688" s="7" t="s">
        <v>3608</v>
      </c>
      <c r="C688" s="9">
        <v>0</v>
      </c>
      <c r="D688" s="9">
        <v>0</v>
      </c>
      <c r="E688" s="9">
        <v>3608747</v>
      </c>
      <c r="F688" s="9">
        <v>0</v>
      </c>
      <c r="G688" s="20">
        <v>3608747</v>
      </c>
      <c r="H688" s="20">
        <v>0</v>
      </c>
      <c r="I688" s="14">
        <v>0</v>
      </c>
      <c r="J688" s="7" t="s">
        <v>227</v>
      </c>
      <c r="K688" s="7" t="s">
        <v>3396</v>
      </c>
      <c r="L688" s="7" t="s">
        <v>3397</v>
      </c>
      <c r="M688" s="5">
        <v>0</v>
      </c>
      <c r="N688" s="7"/>
      <c r="O688" s="5">
        <v>0</v>
      </c>
      <c r="P688" s="37">
        <v>0</v>
      </c>
      <c r="Q688" s="37">
        <v>0</v>
      </c>
      <c r="R688" s="37">
        <v>0</v>
      </c>
    </row>
    <row r="689" spans="1:18" x14ac:dyDescent="0.25">
      <c r="A689" s="5">
        <v>24</v>
      </c>
      <c r="B689" s="7" t="s">
        <v>3609</v>
      </c>
      <c r="C689" s="9">
        <v>0</v>
      </c>
      <c r="D689" s="9">
        <v>0</v>
      </c>
      <c r="E689" s="9">
        <v>5536044</v>
      </c>
      <c r="F689" s="9">
        <v>0</v>
      </c>
      <c r="G689" s="20">
        <v>5536044</v>
      </c>
      <c r="H689" s="20">
        <v>0</v>
      </c>
      <c r="I689" s="14">
        <v>0</v>
      </c>
      <c r="J689" s="7" t="s">
        <v>227</v>
      </c>
      <c r="K689" s="7" t="s">
        <v>3399</v>
      </c>
      <c r="L689" s="7" t="s">
        <v>3400</v>
      </c>
      <c r="M689" s="5">
        <v>0</v>
      </c>
      <c r="N689" s="7"/>
      <c r="O689" s="5">
        <v>0</v>
      </c>
      <c r="P689" s="37">
        <v>0</v>
      </c>
      <c r="Q689" s="37">
        <v>0</v>
      </c>
      <c r="R689" s="37">
        <v>0</v>
      </c>
    </row>
    <row r="690" spans="1:18" x14ac:dyDescent="0.25">
      <c r="A690" s="5">
        <v>24</v>
      </c>
      <c r="B690" s="7" t="s">
        <v>3610</v>
      </c>
      <c r="C690" s="9">
        <v>0</v>
      </c>
      <c r="D690" s="9">
        <v>0</v>
      </c>
      <c r="E690" s="9">
        <v>130555</v>
      </c>
      <c r="F690" s="9">
        <v>0</v>
      </c>
      <c r="G690" s="20">
        <v>130555</v>
      </c>
      <c r="H690" s="20">
        <v>0</v>
      </c>
      <c r="I690" s="14">
        <v>0</v>
      </c>
      <c r="J690" s="7" t="s">
        <v>227</v>
      </c>
      <c r="K690" s="7" t="s">
        <v>3402</v>
      </c>
      <c r="L690" s="7" t="s">
        <v>3403</v>
      </c>
      <c r="M690" s="5">
        <v>0</v>
      </c>
      <c r="N690" s="7"/>
      <c r="O690" s="5">
        <v>0</v>
      </c>
      <c r="P690" s="37">
        <v>0</v>
      </c>
      <c r="Q690" s="37">
        <v>0</v>
      </c>
      <c r="R690" s="37">
        <v>0</v>
      </c>
    </row>
    <row r="691" spans="1:18" x14ac:dyDescent="0.25">
      <c r="A691" s="5">
        <v>24</v>
      </c>
      <c r="B691" s="7" t="s">
        <v>3611</v>
      </c>
      <c r="C691" s="9">
        <v>0</v>
      </c>
      <c r="D691" s="9">
        <v>0</v>
      </c>
      <c r="E691" s="9">
        <v>30640888</v>
      </c>
      <c r="F691" s="9">
        <v>0</v>
      </c>
      <c r="G691" s="20">
        <v>30640888</v>
      </c>
      <c r="H691" s="20">
        <v>0</v>
      </c>
      <c r="I691" s="14">
        <v>0</v>
      </c>
      <c r="J691" s="7" t="s">
        <v>227</v>
      </c>
      <c r="K691" s="7" t="s">
        <v>3210</v>
      </c>
      <c r="L691" s="7" t="s">
        <v>3211</v>
      </c>
      <c r="M691" s="5">
        <v>0</v>
      </c>
      <c r="N691" s="7"/>
      <c r="O691" s="5">
        <v>0</v>
      </c>
      <c r="P691" s="37">
        <v>0</v>
      </c>
      <c r="Q691" s="37">
        <v>0</v>
      </c>
      <c r="R691" s="37">
        <v>0</v>
      </c>
    </row>
    <row r="692" spans="1:18" x14ac:dyDescent="0.25">
      <c r="A692" s="5">
        <v>24</v>
      </c>
      <c r="B692" s="7" t="s">
        <v>3612</v>
      </c>
      <c r="C692" s="9">
        <v>0</v>
      </c>
      <c r="D692" s="9">
        <v>0</v>
      </c>
      <c r="E692" s="9">
        <v>37970621</v>
      </c>
      <c r="F692" s="9">
        <v>0</v>
      </c>
      <c r="G692" s="20">
        <v>37970621</v>
      </c>
      <c r="H692" s="20">
        <v>0</v>
      </c>
      <c r="I692" s="14">
        <v>0</v>
      </c>
      <c r="J692" s="7" t="s">
        <v>227</v>
      </c>
      <c r="K692" s="7" t="s">
        <v>3213</v>
      </c>
      <c r="L692" s="7" t="s">
        <v>3214</v>
      </c>
      <c r="M692" s="5">
        <v>0</v>
      </c>
      <c r="N692" s="7"/>
      <c r="O692" s="5">
        <v>0</v>
      </c>
      <c r="P692" s="37">
        <v>0</v>
      </c>
      <c r="Q692" s="37">
        <v>0</v>
      </c>
      <c r="R692" s="37">
        <v>0</v>
      </c>
    </row>
    <row r="693" spans="1:18" x14ac:dyDescent="0.25">
      <c r="A693" s="5">
        <v>24</v>
      </c>
      <c r="B693" s="7" t="s">
        <v>3613</v>
      </c>
      <c r="C693" s="9">
        <v>0</v>
      </c>
      <c r="D693" s="9">
        <v>0</v>
      </c>
      <c r="E693" s="9">
        <v>32960497</v>
      </c>
      <c r="F693" s="9">
        <v>0</v>
      </c>
      <c r="G693" s="20">
        <v>32960497</v>
      </c>
      <c r="H693" s="20">
        <v>0</v>
      </c>
      <c r="I693" s="14">
        <v>0</v>
      </c>
      <c r="J693" s="7" t="s">
        <v>227</v>
      </c>
      <c r="K693" s="7" t="s">
        <v>3216</v>
      </c>
      <c r="L693" s="7" t="s">
        <v>3217</v>
      </c>
      <c r="M693" s="5">
        <v>0</v>
      </c>
      <c r="N693" s="7"/>
      <c r="O693" s="5">
        <v>0</v>
      </c>
      <c r="P693" s="37">
        <v>0</v>
      </c>
      <c r="Q693" s="37">
        <v>0</v>
      </c>
      <c r="R693" s="37">
        <v>0</v>
      </c>
    </row>
    <row r="694" spans="1:18" x14ac:dyDescent="0.25">
      <c r="A694" s="5">
        <v>24</v>
      </c>
      <c r="B694" s="7" t="s">
        <v>3614</v>
      </c>
      <c r="C694" s="9">
        <v>0</v>
      </c>
      <c r="D694" s="9">
        <v>0</v>
      </c>
      <c r="E694" s="9">
        <v>15418000</v>
      </c>
      <c r="F694" s="9">
        <v>0</v>
      </c>
      <c r="G694" s="20">
        <v>15418000</v>
      </c>
      <c r="H694" s="20">
        <v>0</v>
      </c>
      <c r="I694" s="14">
        <v>0</v>
      </c>
      <c r="J694" s="7" t="s">
        <v>227</v>
      </c>
      <c r="K694" s="7" t="s">
        <v>3219</v>
      </c>
      <c r="L694" s="7" t="s">
        <v>3220</v>
      </c>
      <c r="M694" s="5">
        <v>0</v>
      </c>
      <c r="N694" s="7"/>
      <c r="O694" s="5">
        <v>0</v>
      </c>
      <c r="P694" s="37">
        <v>0</v>
      </c>
      <c r="Q694" s="37">
        <v>0</v>
      </c>
      <c r="R694" s="37">
        <v>0</v>
      </c>
    </row>
    <row r="695" spans="1:18" x14ac:dyDescent="0.25">
      <c r="A695" s="5">
        <v>24</v>
      </c>
      <c r="B695" s="7" t="s">
        <v>3615</v>
      </c>
      <c r="C695" s="9">
        <v>0</v>
      </c>
      <c r="D695" s="9">
        <v>0</v>
      </c>
      <c r="E695" s="9">
        <v>53894463</v>
      </c>
      <c r="F695" s="9">
        <v>0</v>
      </c>
      <c r="G695" s="20">
        <v>53894463</v>
      </c>
      <c r="H695" s="20">
        <v>0</v>
      </c>
      <c r="I695" s="14">
        <v>0</v>
      </c>
      <c r="J695" s="7" t="s">
        <v>227</v>
      </c>
      <c r="K695" s="7" t="s">
        <v>3222</v>
      </c>
      <c r="L695" s="7" t="s">
        <v>3223</v>
      </c>
      <c r="M695" s="5">
        <v>0</v>
      </c>
      <c r="N695" s="7"/>
      <c r="O695" s="5">
        <v>0</v>
      </c>
      <c r="P695" s="37">
        <v>0</v>
      </c>
      <c r="Q695" s="37">
        <v>0</v>
      </c>
      <c r="R695" s="37">
        <v>0</v>
      </c>
    </row>
    <row r="696" spans="1:18" x14ac:dyDescent="0.25">
      <c r="A696" s="5">
        <v>24</v>
      </c>
      <c r="B696" s="7" t="s">
        <v>3616</v>
      </c>
      <c r="C696" s="9">
        <v>0</v>
      </c>
      <c r="D696" s="9">
        <v>0</v>
      </c>
      <c r="E696" s="9">
        <v>65528277</v>
      </c>
      <c r="F696" s="9">
        <v>0</v>
      </c>
      <c r="G696" s="20">
        <v>65528277</v>
      </c>
      <c r="H696" s="20">
        <v>0</v>
      </c>
      <c r="I696" s="14">
        <v>0</v>
      </c>
      <c r="J696" s="7" t="s">
        <v>227</v>
      </c>
      <c r="K696" s="7" t="s">
        <v>3315</v>
      </c>
      <c r="L696" s="7" t="s">
        <v>3316</v>
      </c>
      <c r="M696" s="5">
        <v>0</v>
      </c>
      <c r="N696" s="7"/>
      <c r="O696" s="5">
        <v>0</v>
      </c>
      <c r="P696" s="37">
        <v>0</v>
      </c>
      <c r="Q696" s="37">
        <v>0</v>
      </c>
      <c r="R696" s="37">
        <v>0</v>
      </c>
    </row>
    <row r="697" spans="1:18" x14ac:dyDescent="0.25">
      <c r="A697" s="5">
        <v>25</v>
      </c>
      <c r="B697" s="7" t="s">
        <v>1604</v>
      </c>
      <c r="C697" s="9">
        <v>0</v>
      </c>
      <c r="D697" s="9">
        <v>0</v>
      </c>
      <c r="E697" s="9">
        <v>42816</v>
      </c>
      <c r="F697" s="9">
        <v>0</v>
      </c>
      <c r="G697" s="20">
        <v>42816</v>
      </c>
      <c r="H697" s="20">
        <v>42816</v>
      </c>
      <c r="I697" s="14">
        <v>1</v>
      </c>
      <c r="J697" s="7" t="s">
        <v>31</v>
      </c>
      <c r="K697" s="7" t="s">
        <v>872</v>
      </c>
      <c r="L697" s="7" t="s">
        <v>873</v>
      </c>
      <c r="M697" s="5">
        <v>0</v>
      </c>
      <c r="N697" s="7"/>
      <c r="O697" s="5">
        <v>0</v>
      </c>
      <c r="P697" s="37">
        <v>0</v>
      </c>
      <c r="Q697" s="37">
        <v>0</v>
      </c>
      <c r="R697" s="37">
        <v>0</v>
      </c>
    </row>
    <row r="698" spans="1:18" x14ac:dyDescent="0.25">
      <c r="A698" s="5">
        <v>25</v>
      </c>
      <c r="B698" s="7" t="s">
        <v>1606</v>
      </c>
      <c r="C698" s="9">
        <v>0</v>
      </c>
      <c r="D698" s="9">
        <v>0</v>
      </c>
      <c r="E698" s="9">
        <v>573468</v>
      </c>
      <c r="F698" s="9">
        <v>0</v>
      </c>
      <c r="G698" s="20">
        <v>573468</v>
      </c>
      <c r="H698" s="20">
        <v>84342</v>
      </c>
      <c r="I698" s="14">
        <v>0.14707359434179415</v>
      </c>
      <c r="J698" s="7" t="s">
        <v>16</v>
      </c>
      <c r="K698" s="7" t="s">
        <v>1607</v>
      </c>
      <c r="L698" s="7" t="s">
        <v>1608</v>
      </c>
      <c r="M698" s="5">
        <v>0</v>
      </c>
      <c r="N698" s="7"/>
      <c r="O698" s="5">
        <v>0</v>
      </c>
      <c r="P698" s="37">
        <v>0</v>
      </c>
      <c r="Q698" s="37">
        <v>0</v>
      </c>
      <c r="R698" s="37">
        <v>0</v>
      </c>
    </row>
    <row r="699" spans="1:18" x14ac:dyDescent="0.25">
      <c r="A699" s="5">
        <v>25</v>
      </c>
      <c r="B699" s="7" t="s">
        <v>3617</v>
      </c>
      <c r="C699" s="9">
        <v>0</v>
      </c>
      <c r="D699" s="9">
        <v>0</v>
      </c>
      <c r="E699" s="9">
        <v>109999445</v>
      </c>
      <c r="F699" s="9">
        <v>394120</v>
      </c>
      <c r="G699" s="20">
        <v>110393565</v>
      </c>
      <c r="H699" s="20">
        <v>55196783.5</v>
      </c>
      <c r="I699" s="14">
        <v>0.50000000905849906</v>
      </c>
      <c r="J699" s="7" t="s">
        <v>31</v>
      </c>
      <c r="K699" s="7" t="s">
        <v>920</v>
      </c>
      <c r="L699" s="7" t="s">
        <v>3618</v>
      </c>
      <c r="M699" s="5">
        <v>0</v>
      </c>
      <c r="N699" s="7"/>
      <c r="O699" s="5">
        <v>0</v>
      </c>
      <c r="P699" s="37">
        <v>0</v>
      </c>
      <c r="Q699" s="37">
        <v>0</v>
      </c>
      <c r="R699" s="37">
        <v>0</v>
      </c>
    </row>
    <row r="700" spans="1:18" x14ac:dyDescent="0.25">
      <c r="A700" s="5">
        <v>25</v>
      </c>
      <c r="B700" s="7" t="s">
        <v>3619</v>
      </c>
      <c r="C700" s="9">
        <v>0</v>
      </c>
      <c r="D700" s="9">
        <v>0</v>
      </c>
      <c r="E700" s="9">
        <v>1119939</v>
      </c>
      <c r="F700" s="9">
        <v>0</v>
      </c>
      <c r="G700" s="20">
        <v>1119939</v>
      </c>
      <c r="H700" s="20">
        <v>544121</v>
      </c>
      <c r="I700" s="14">
        <v>0.48584878283549371</v>
      </c>
      <c r="J700" s="7" t="s">
        <v>31</v>
      </c>
      <c r="K700" s="7" t="s">
        <v>923</v>
      </c>
      <c r="L700" s="7" t="s">
        <v>924</v>
      </c>
      <c r="M700" s="5">
        <v>0</v>
      </c>
      <c r="N700" s="7"/>
      <c r="O700" s="5">
        <v>0</v>
      </c>
      <c r="P700" s="37">
        <v>0</v>
      </c>
      <c r="Q700" s="37">
        <v>0</v>
      </c>
      <c r="R700" s="37">
        <v>0</v>
      </c>
    </row>
    <row r="701" spans="1:18" x14ac:dyDescent="0.25">
      <c r="A701" s="5">
        <v>25</v>
      </c>
      <c r="B701" s="7" t="s">
        <v>1616</v>
      </c>
      <c r="C701" s="9">
        <v>0</v>
      </c>
      <c r="D701" s="9">
        <v>4895046</v>
      </c>
      <c r="E701" s="9">
        <v>228022183</v>
      </c>
      <c r="F701" s="9">
        <v>130502</v>
      </c>
      <c r="G701" s="20">
        <v>233047731</v>
      </c>
      <c r="H701" s="20">
        <v>1479295</v>
      </c>
      <c r="I701" s="14">
        <v>6.3476052465835852E-3</v>
      </c>
      <c r="J701" s="7" t="s">
        <v>16</v>
      </c>
      <c r="K701" s="7" t="s">
        <v>1617</v>
      </c>
      <c r="L701" s="7" t="s">
        <v>1618</v>
      </c>
      <c r="M701" s="5">
        <v>1</v>
      </c>
      <c r="N701" s="7" t="s">
        <v>170</v>
      </c>
      <c r="O701" s="28">
        <v>1</v>
      </c>
      <c r="P701" s="37">
        <v>-1479295</v>
      </c>
      <c r="Q701" s="37">
        <v>0</v>
      </c>
      <c r="R701" s="37">
        <v>0</v>
      </c>
    </row>
    <row r="702" spans="1:18" x14ac:dyDescent="0.25">
      <c r="A702" s="5">
        <v>25</v>
      </c>
      <c r="B702" s="7" t="s">
        <v>1619</v>
      </c>
      <c r="C702" s="9">
        <v>0</v>
      </c>
      <c r="D702" s="9">
        <v>0</v>
      </c>
      <c r="E702" s="9">
        <v>21001135</v>
      </c>
      <c r="F702" s="9">
        <v>0</v>
      </c>
      <c r="G702" s="20">
        <v>21001135</v>
      </c>
      <c r="H702" s="20">
        <v>6347640</v>
      </c>
      <c r="I702" s="14">
        <v>0.30225223541489543</v>
      </c>
      <c r="J702" s="7" t="s">
        <v>31</v>
      </c>
      <c r="K702" s="7" t="s">
        <v>985</v>
      </c>
      <c r="L702" s="7" t="s">
        <v>986</v>
      </c>
      <c r="M702" s="5">
        <v>0</v>
      </c>
      <c r="N702" s="7"/>
      <c r="O702" s="5">
        <v>0</v>
      </c>
      <c r="P702" s="37">
        <v>0</v>
      </c>
      <c r="Q702" s="37">
        <v>0</v>
      </c>
      <c r="R702" s="37">
        <v>0</v>
      </c>
    </row>
    <row r="703" spans="1:18" x14ac:dyDescent="0.25">
      <c r="A703" s="5">
        <v>25</v>
      </c>
      <c r="B703" s="7" t="s">
        <v>3620</v>
      </c>
      <c r="C703" s="9">
        <v>0</v>
      </c>
      <c r="D703" s="9">
        <v>0</v>
      </c>
      <c r="E703" s="9">
        <v>2363757</v>
      </c>
      <c r="F703" s="9">
        <v>0</v>
      </c>
      <c r="G703" s="20">
        <v>2363757</v>
      </c>
      <c r="H703" s="20">
        <v>1226198</v>
      </c>
      <c r="I703" s="14">
        <v>0.51874960074153142</v>
      </c>
      <c r="J703" s="7" t="s">
        <v>16</v>
      </c>
      <c r="K703" s="7" t="s">
        <v>991</v>
      </c>
      <c r="L703" s="7" t="s">
        <v>992</v>
      </c>
      <c r="M703" s="5">
        <v>0</v>
      </c>
      <c r="N703" s="7"/>
      <c r="O703" s="5">
        <v>0</v>
      </c>
      <c r="P703" s="37">
        <v>0</v>
      </c>
      <c r="Q703" s="37">
        <v>0</v>
      </c>
      <c r="R703" s="37">
        <v>0</v>
      </c>
    </row>
    <row r="704" spans="1:18" x14ac:dyDescent="0.25">
      <c r="A704" s="5">
        <v>25</v>
      </c>
      <c r="B704" s="7" t="s">
        <v>3621</v>
      </c>
      <c r="C704" s="9">
        <v>0</v>
      </c>
      <c r="D704" s="9">
        <v>0</v>
      </c>
      <c r="E704" s="9">
        <v>9549959</v>
      </c>
      <c r="F704" s="9">
        <v>0</v>
      </c>
      <c r="G704" s="20">
        <v>9549959</v>
      </c>
      <c r="H704" s="20">
        <v>4278587.4736547517</v>
      </c>
      <c r="I704" s="14">
        <v>0.44802155419251033</v>
      </c>
      <c r="J704" s="7" t="s">
        <v>16</v>
      </c>
      <c r="K704" s="7" t="s">
        <v>1021</v>
      </c>
      <c r="L704" s="7" t="s">
        <v>1022</v>
      </c>
      <c r="M704" s="5">
        <v>0</v>
      </c>
      <c r="N704" s="7"/>
      <c r="O704" s="5">
        <v>0</v>
      </c>
      <c r="P704" s="37">
        <v>0</v>
      </c>
      <c r="Q704" s="37">
        <v>0</v>
      </c>
      <c r="R704" s="37">
        <v>0</v>
      </c>
    </row>
    <row r="705" spans="1:18" x14ac:dyDescent="0.25">
      <c r="A705" s="5">
        <v>25</v>
      </c>
      <c r="B705" s="7" t="s">
        <v>3622</v>
      </c>
      <c r="C705" s="9">
        <v>0</v>
      </c>
      <c r="D705" s="9">
        <v>0</v>
      </c>
      <c r="E705" s="9">
        <v>617439</v>
      </c>
      <c r="F705" s="9">
        <v>0</v>
      </c>
      <c r="G705" s="20">
        <v>617439</v>
      </c>
      <c r="H705" s="20">
        <v>423003.00409371289</v>
      </c>
      <c r="I705" s="14">
        <v>0.68509278502607207</v>
      </c>
      <c r="J705" s="7" t="s">
        <v>31</v>
      </c>
      <c r="K705" s="7" t="s">
        <v>1036</v>
      </c>
      <c r="L705" s="7" t="s">
        <v>3623</v>
      </c>
      <c r="M705" s="5">
        <v>0</v>
      </c>
      <c r="N705" s="7"/>
      <c r="O705" s="5">
        <v>0</v>
      </c>
      <c r="P705" s="37">
        <v>0</v>
      </c>
      <c r="Q705" s="37">
        <v>0</v>
      </c>
      <c r="R705" s="37">
        <v>0</v>
      </c>
    </row>
    <row r="706" spans="1:18" x14ac:dyDescent="0.25">
      <c r="A706" s="5">
        <v>25</v>
      </c>
      <c r="B706" s="7" t="s">
        <v>1621</v>
      </c>
      <c r="C706" s="9">
        <v>0</v>
      </c>
      <c r="D706" s="9">
        <v>0</v>
      </c>
      <c r="E706" s="9">
        <v>261074</v>
      </c>
      <c r="F706" s="9">
        <v>0</v>
      </c>
      <c r="G706" s="20">
        <v>261074</v>
      </c>
      <c r="H706" s="20">
        <v>37273</v>
      </c>
      <c r="I706" s="14">
        <v>0.14276795084918453</v>
      </c>
      <c r="J706" s="7" t="s">
        <v>16</v>
      </c>
      <c r="K706" s="7" t="s">
        <v>1622</v>
      </c>
      <c r="L706" s="7" t="s">
        <v>1040</v>
      </c>
      <c r="M706" s="5">
        <v>0</v>
      </c>
      <c r="N706" s="7"/>
      <c r="O706" s="5">
        <v>0</v>
      </c>
      <c r="P706" s="37">
        <v>0</v>
      </c>
      <c r="Q706" s="37">
        <v>0</v>
      </c>
      <c r="R706" s="37">
        <v>0</v>
      </c>
    </row>
    <row r="707" spans="1:18" x14ac:dyDescent="0.25">
      <c r="A707" s="5">
        <v>25</v>
      </c>
      <c r="B707" s="7" t="s">
        <v>1623</v>
      </c>
      <c r="C707" s="9">
        <v>0</v>
      </c>
      <c r="D707" s="9">
        <v>0</v>
      </c>
      <c r="E707" s="9">
        <v>1089761</v>
      </c>
      <c r="F707" s="9">
        <v>0</v>
      </c>
      <c r="G707" s="20">
        <v>1089761</v>
      </c>
      <c r="H707" s="20">
        <v>548678.21536731732</v>
      </c>
      <c r="I707" s="14">
        <v>0.5034849066605589</v>
      </c>
      <c r="J707" s="7" t="s">
        <v>31</v>
      </c>
      <c r="K707" s="7" t="s">
        <v>1042</v>
      </c>
      <c r="L707" s="7" t="s">
        <v>1043</v>
      </c>
      <c r="M707" s="5">
        <v>0</v>
      </c>
      <c r="N707" s="7"/>
      <c r="O707" s="5">
        <v>0</v>
      </c>
      <c r="P707" s="37">
        <v>0</v>
      </c>
      <c r="Q707" s="37">
        <v>0</v>
      </c>
      <c r="R707" s="37">
        <v>0</v>
      </c>
    </row>
    <row r="708" spans="1:18" x14ac:dyDescent="0.25">
      <c r="A708" s="5">
        <v>25</v>
      </c>
      <c r="B708" s="7" t="s">
        <v>3624</v>
      </c>
      <c r="C708" s="9">
        <v>0</v>
      </c>
      <c r="D708" s="9">
        <v>0</v>
      </c>
      <c r="E708" s="9">
        <v>8677726</v>
      </c>
      <c r="F708" s="9">
        <v>0</v>
      </c>
      <c r="G708" s="20">
        <v>8677726</v>
      </c>
      <c r="H708" s="20">
        <v>3434212.7694454715</v>
      </c>
      <c r="I708" s="14">
        <v>0.39575031171132524</v>
      </c>
      <c r="J708" s="7" t="s">
        <v>31</v>
      </c>
      <c r="K708" s="7" t="s">
        <v>1048</v>
      </c>
      <c r="L708" s="7" t="s">
        <v>1049</v>
      </c>
      <c r="M708" s="5">
        <v>0</v>
      </c>
      <c r="N708" s="7"/>
      <c r="O708" s="5">
        <v>0</v>
      </c>
      <c r="P708" s="37">
        <v>0</v>
      </c>
      <c r="Q708" s="37">
        <v>0</v>
      </c>
      <c r="R708" s="37">
        <v>0</v>
      </c>
    </row>
    <row r="709" spans="1:18" x14ac:dyDescent="0.25">
      <c r="A709" s="5">
        <v>25</v>
      </c>
      <c r="B709" s="7" t="s">
        <v>1624</v>
      </c>
      <c r="C709" s="9">
        <v>0</v>
      </c>
      <c r="D709" s="9">
        <v>0</v>
      </c>
      <c r="E709" s="9">
        <v>365498</v>
      </c>
      <c r="F709" s="9">
        <v>0</v>
      </c>
      <c r="G709" s="20">
        <v>365498</v>
      </c>
      <c r="H709" s="20">
        <v>-67658.031161318242</v>
      </c>
      <c r="I709" s="14">
        <v>-0.18511190529447014</v>
      </c>
      <c r="J709" s="7" t="s">
        <v>31</v>
      </c>
      <c r="K709" s="7" t="s">
        <v>1051</v>
      </c>
      <c r="L709" s="7" t="s">
        <v>1052</v>
      </c>
      <c r="M709" s="5">
        <v>0</v>
      </c>
      <c r="N709" s="7"/>
      <c r="O709" s="5">
        <v>0</v>
      </c>
      <c r="P709" s="37">
        <v>0</v>
      </c>
      <c r="Q709" s="37">
        <v>0</v>
      </c>
      <c r="R709" s="37">
        <v>0</v>
      </c>
    </row>
    <row r="710" spans="1:18" x14ac:dyDescent="0.25">
      <c r="A710" s="5">
        <v>25</v>
      </c>
      <c r="B710" s="7" t="s">
        <v>3625</v>
      </c>
      <c r="C710" s="9">
        <v>0</v>
      </c>
      <c r="D710" s="9">
        <v>0</v>
      </c>
      <c r="E710" s="9">
        <v>32405</v>
      </c>
      <c r="F710" s="9">
        <v>0</v>
      </c>
      <c r="G710" s="20">
        <v>32405</v>
      </c>
      <c r="H710" s="20">
        <v>11149</v>
      </c>
      <c r="I710" s="14">
        <v>0.34405184385125753</v>
      </c>
      <c r="J710" s="7" t="s">
        <v>16</v>
      </c>
      <c r="K710" s="7" t="s">
        <v>1054</v>
      </c>
      <c r="L710" s="7" t="s">
        <v>1055</v>
      </c>
      <c r="M710" s="5">
        <v>0</v>
      </c>
      <c r="N710" s="7"/>
      <c r="O710" s="5">
        <v>0</v>
      </c>
      <c r="P710" s="37">
        <v>0</v>
      </c>
      <c r="Q710" s="37">
        <v>0</v>
      </c>
      <c r="R710" s="37">
        <v>0</v>
      </c>
    </row>
    <row r="711" spans="1:18" x14ac:dyDescent="0.25">
      <c r="A711" s="5">
        <v>25</v>
      </c>
      <c r="B711" s="7" t="s">
        <v>1653</v>
      </c>
      <c r="C711" s="9">
        <v>0</v>
      </c>
      <c r="D711" s="9">
        <v>0</v>
      </c>
      <c r="E711" s="9">
        <v>25098302</v>
      </c>
      <c r="F711" s="9">
        <v>0</v>
      </c>
      <c r="G711" s="20">
        <v>25098302</v>
      </c>
      <c r="H711" s="20">
        <v>0</v>
      </c>
      <c r="I711" s="14">
        <v>0</v>
      </c>
      <c r="J711" s="7" t="s">
        <v>31</v>
      </c>
      <c r="K711" s="7" t="s">
        <v>1060</v>
      </c>
      <c r="L711" s="7" t="s">
        <v>1061</v>
      </c>
      <c r="M711" s="5">
        <v>0</v>
      </c>
      <c r="N711" s="7"/>
      <c r="O711" s="5">
        <v>0</v>
      </c>
      <c r="P711" s="37">
        <v>0</v>
      </c>
      <c r="Q711" s="37">
        <v>0</v>
      </c>
      <c r="R711" s="37">
        <v>0</v>
      </c>
    </row>
    <row r="712" spans="1:18" x14ac:dyDescent="0.25">
      <c r="A712" s="5">
        <v>25</v>
      </c>
      <c r="B712" s="7" t="s">
        <v>3626</v>
      </c>
      <c r="C712" s="9">
        <v>0</v>
      </c>
      <c r="D712" s="9">
        <v>0</v>
      </c>
      <c r="E712" s="9">
        <v>9768206</v>
      </c>
      <c r="F712" s="9">
        <v>0</v>
      </c>
      <c r="G712" s="20">
        <v>9768206</v>
      </c>
      <c r="H712" s="20">
        <v>4773764.7077551289</v>
      </c>
      <c r="I712" s="14">
        <v>0.48870434425268355</v>
      </c>
      <c r="J712" s="7" t="s">
        <v>31</v>
      </c>
      <c r="K712" s="7" t="s">
        <v>1063</v>
      </c>
      <c r="L712" s="7" t="s">
        <v>1064</v>
      </c>
      <c r="M712" s="5">
        <v>0</v>
      </c>
      <c r="N712" s="7"/>
      <c r="O712" s="5">
        <v>0</v>
      </c>
      <c r="P712" s="37">
        <v>0</v>
      </c>
      <c r="Q712" s="37">
        <v>0</v>
      </c>
      <c r="R712" s="37">
        <v>0</v>
      </c>
    </row>
    <row r="713" spans="1:18" x14ac:dyDescent="0.25">
      <c r="A713" s="5">
        <v>25</v>
      </c>
      <c r="B713" s="7" t="s">
        <v>1625</v>
      </c>
      <c r="C713" s="9">
        <v>0</v>
      </c>
      <c r="D713" s="9">
        <v>0</v>
      </c>
      <c r="E713" s="9">
        <v>380939</v>
      </c>
      <c r="F713" s="9">
        <v>0</v>
      </c>
      <c r="G713" s="20">
        <v>380939</v>
      </c>
      <c r="H713" s="20">
        <v>281844.6809445268</v>
      </c>
      <c r="I713" s="14">
        <v>0.73986827535255462</v>
      </c>
      <c r="J713" s="7" t="s">
        <v>31</v>
      </c>
      <c r="K713" s="7" t="s">
        <v>1075</v>
      </c>
      <c r="L713" s="7" t="s">
        <v>1076</v>
      </c>
      <c r="M713" s="5">
        <v>0</v>
      </c>
      <c r="N713" s="7"/>
      <c r="O713" s="5">
        <v>0</v>
      </c>
      <c r="P713" s="37">
        <v>0</v>
      </c>
      <c r="Q713" s="37">
        <v>0</v>
      </c>
      <c r="R713" s="37">
        <v>0</v>
      </c>
    </row>
    <row r="714" spans="1:18" x14ac:dyDescent="0.25">
      <c r="A714" s="5">
        <v>25</v>
      </c>
      <c r="B714" s="7" t="s">
        <v>3627</v>
      </c>
      <c r="C714" s="9">
        <v>0</v>
      </c>
      <c r="D714" s="9">
        <v>0</v>
      </c>
      <c r="E714" s="9">
        <v>681969</v>
      </c>
      <c r="F714" s="9">
        <v>0</v>
      </c>
      <c r="G714" s="20">
        <v>681969</v>
      </c>
      <c r="H714" s="20">
        <v>225428.318168572</v>
      </c>
      <c r="I714" s="14">
        <v>0.33055508119661159</v>
      </c>
      <c r="J714" s="7" t="s">
        <v>31</v>
      </c>
      <c r="K714" s="7" t="s">
        <v>1078</v>
      </c>
      <c r="L714" s="7" t="s">
        <v>1079</v>
      </c>
      <c r="M714" s="5">
        <v>0</v>
      </c>
      <c r="N714" s="7"/>
      <c r="O714" s="5">
        <v>0</v>
      </c>
      <c r="P714" s="37">
        <v>0</v>
      </c>
      <c r="Q714" s="37">
        <v>0</v>
      </c>
      <c r="R714" s="37">
        <v>0</v>
      </c>
    </row>
    <row r="715" spans="1:18" x14ac:dyDescent="0.25">
      <c r="A715" s="5">
        <v>25</v>
      </c>
      <c r="B715" s="7" t="s">
        <v>3628</v>
      </c>
      <c r="C715" s="9">
        <v>0</v>
      </c>
      <c r="D715" s="9">
        <v>0</v>
      </c>
      <c r="E715" s="9">
        <v>19848663</v>
      </c>
      <c r="F715" s="9">
        <v>0</v>
      </c>
      <c r="G715" s="20">
        <v>19848663</v>
      </c>
      <c r="H715" s="20">
        <v>0</v>
      </c>
      <c r="I715" s="14">
        <v>0</v>
      </c>
      <c r="J715" s="7" t="s">
        <v>31</v>
      </c>
      <c r="K715" s="7" t="s">
        <v>1087</v>
      </c>
      <c r="L715" s="7" t="s">
        <v>1088</v>
      </c>
      <c r="M715" s="5">
        <v>0</v>
      </c>
      <c r="N715" s="7"/>
      <c r="O715" s="5">
        <v>0</v>
      </c>
      <c r="P715" s="37">
        <v>0</v>
      </c>
      <c r="Q715" s="37">
        <v>0</v>
      </c>
      <c r="R715" s="37">
        <v>0</v>
      </c>
    </row>
    <row r="716" spans="1:18" x14ac:dyDescent="0.25">
      <c r="A716" s="5">
        <v>25</v>
      </c>
      <c r="B716" s="7" t="s">
        <v>3629</v>
      </c>
      <c r="C716" s="9">
        <v>0</v>
      </c>
      <c r="D716" s="9">
        <v>0</v>
      </c>
      <c r="E716" s="9">
        <v>13478017</v>
      </c>
      <c r="F716" s="9">
        <v>0</v>
      </c>
      <c r="G716" s="20">
        <v>13478017</v>
      </c>
      <c r="H716" s="20">
        <v>6713211.7761899531</v>
      </c>
      <c r="I716" s="14">
        <v>0.49808601489298859</v>
      </c>
      <c r="J716" s="7" t="s">
        <v>31</v>
      </c>
      <c r="K716" s="7" t="s">
        <v>1099</v>
      </c>
      <c r="L716" s="7" t="s">
        <v>911</v>
      </c>
      <c r="M716" s="5">
        <v>1</v>
      </c>
      <c r="N716" s="7" t="s">
        <v>3630</v>
      </c>
      <c r="O716" s="28">
        <v>1</v>
      </c>
      <c r="P716" s="37">
        <v>-6713211.7761899531</v>
      </c>
      <c r="Q716" s="37">
        <v>0</v>
      </c>
      <c r="R716" s="37">
        <v>0</v>
      </c>
    </row>
    <row r="717" spans="1:18" x14ac:dyDescent="0.25">
      <c r="A717" s="5">
        <v>25</v>
      </c>
      <c r="B717" s="7" t="s">
        <v>3631</v>
      </c>
      <c r="C717" s="9">
        <v>0</v>
      </c>
      <c r="D717" s="9">
        <v>0</v>
      </c>
      <c r="E717" s="9">
        <v>17503118</v>
      </c>
      <c r="F717" s="9">
        <v>0</v>
      </c>
      <c r="G717" s="20">
        <v>17503118</v>
      </c>
      <c r="H717" s="20">
        <v>2199217.5913638365</v>
      </c>
      <c r="I717" s="14">
        <v>0.12564718991003984</v>
      </c>
      <c r="J717" s="7" t="s">
        <v>16</v>
      </c>
      <c r="K717" s="7" t="s">
        <v>1104</v>
      </c>
      <c r="L717" s="7" t="s">
        <v>1105</v>
      </c>
      <c r="M717" s="5">
        <v>0</v>
      </c>
      <c r="N717" s="7"/>
      <c r="O717" s="5">
        <v>0</v>
      </c>
      <c r="P717" s="37">
        <v>0</v>
      </c>
      <c r="Q717" s="37">
        <v>0</v>
      </c>
      <c r="R717" s="37">
        <v>0</v>
      </c>
    </row>
    <row r="718" spans="1:18" x14ac:dyDescent="0.25">
      <c r="A718" s="5">
        <v>25</v>
      </c>
      <c r="B718" s="7" t="s">
        <v>1635</v>
      </c>
      <c r="C718" s="9">
        <v>0</v>
      </c>
      <c r="D718" s="9">
        <v>0</v>
      </c>
      <c r="E718" s="9">
        <v>4512875</v>
      </c>
      <c r="F718" s="9">
        <v>0</v>
      </c>
      <c r="G718" s="20">
        <v>4512875</v>
      </c>
      <c r="H718" s="20">
        <v>4512875</v>
      </c>
      <c r="I718" s="14">
        <v>1</v>
      </c>
      <c r="J718" s="7" t="s">
        <v>31</v>
      </c>
      <c r="K718" s="7" t="s">
        <v>1110</v>
      </c>
      <c r="L718" s="7" t="s">
        <v>1111</v>
      </c>
      <c r="M718" s="5">
        <v>0</v>
      </c>
      <c r="N718" s="7"/>
      <c r="O718" s="5">
        <v>0</v>
      </c>
      <c r="P718" s="37">
        <v>0</v>
      </c>
      <c r="Q718" s="37">
        <v>0</v>
      </c>
      <c r="R718" s="37">
        <v>0</v>
      </c>
    </row>
    <row r="719" spans="1:18" x14ac:dyDescent="0.25">
      <c r="A719" s="5">
        <v>25</v>
      </c>
      <c r="B719" s="7" t="s">
        <v>1626</v>
      </c>
      <c r="C719" s="9">
        <v>0</v>
      </c>
      <c r="D719" s="9">
        <v>0</v>
      </c>
      <c r="E719" s="9">
        <v>8615041</v>
      </c>
      <c r="F719" s="9">
        <v>0</v>
      </c>
      <c r="G719" s="20">
        <v>8615041</v>
      </c>
      <c r="H719" s="20">
        <v>8615041</v>
      </c>
      <c r="I719" s="14">
        <v>1</v>
      </c>
      <c r="J719" s="7" t="s">
        <v>31</v>
      </c>
      <c r="K719" s="7" t="s">
        <v>1113</v>
      </c>
      <c r="L719" s="7" t="s">
        <v>1114</v>
      </c>
      <c r="M719" s="5">
        <v>0</v>
      </c>
      <c r="N719" s="7"/>
      <c r="O719" s="5">
        <v>0</v>
      </c>
      <c r="P719" s="37">
        <v>0</v>
      </c>
      <c r="Q719" s="37">
        <v>0</v>
      </c>
      <c r="R719" s="37">
        <v>0</v>
      </c>
    </row>
    <row r="720" spans="1:18" x14ac:dyDescent="0.25">
      <c r="A720" s="5">
        <v>25</v>
      </c>
      <c r="B720" s="7" t="s">
        <v>3632</v>
      </c>
      <c r="C720" s="9">
        <v>0</v>
      </c>
      <c r="D720" s="9">
        <v>0</v>
      </c>
      <c r="E720" s="9">
        <v>-5488434</v>
      </c>
      <c r="F720" s="9">
        <v>0</v>
      </c>
      <c r="G720" s="20">
        <v>-5488434</v>
      </c>
      <c r="H720" s="20">
        <v>0</v>
      </c>
      <c r="I720" s="14">
        <v>0</v>
      </c>
      <c r="J720" s="7" t="s">
        <v>31</v>
      </c>
      <c r="K720" s="7" t="s">
        <v>3106</v>
      </c>
      <c r="L720" s="7" t="s">
        <v>3107</v>
      </c>
      <c r="M720" s="5">
        <v>0</v>
      </c>
      <c r="N720" s="7"/>
      <c r="O720" s="5">
        <v>0</v>
      </c>
      <c r="P720" s="37">
        <v>0</v>
      </c>
      <c r="Q720" s="37">
        <v>0</v>
      </c>
      <c r="R720" s="37">
        <v>0</v>
      </c>
    </row>
    <row r="721" spans="1:18" x14ac:dyDescent="0.25">
      <c r="A721" s="5">
        <v>25</v>
      </c>
      <c r="B721" s="7" t="s">
        <v>3633</v>
      </c>
      <c r="C721" s="9">
        <v>0</v>
      </c>
      <c r="D721" s="9">
        <v>0</v>
      </c>
      <c r="E721" s="9">
        <v>201917</v>
      </c>
      <c r="F721" s="9">
        <v>0</v>
      </c>
      <c r="G721" s="20">
        <v>201917</v>
      </c>
      <c r="H721" s="20">
        <v>0</v>
      </c>
      <c r="I721" s="14">
        <v>0</v>
      </c>
      <c r="J721" s="7" t="s">
        <v>31</v>
      </c>
      <c r="K721" s="7" t="s">
        <v>1129</v>
      </c>
      <c r="L721" s="7" t="s">
        <v>1130</v>
      </c>
      <c r="M721" s="5">
        <v>0</v>
      </c>
      <c r="N721" s="7"/>
      <c r="O721" s="5">
        <v>0</v>
      </c>
      <c r="P721" s="37">
        <v>0</v>
      </c>
      <c r="Q721" s="37">
        <v>0</v>
      </c>
      <c r="R721" s="37">
        <v>0</v>
      </c>
    </row>
    <row r="722" spans="1:18" x14ac:dyDescent="0.25">
      <c r="A722" s="5">
        <v>25</v>
      </c>
      <c r="B722" s="7" t="s">
        <v>3634</v>
      </c>
      <c r="C722" s="9">
        <v>0</v>
      </c>
      <c r="D722" s="9">
        <v>0</v>
      </c>
      <c r="E722" s="9">
        <v>1462668</v>
      </c>
      <c r="F722" s="9">
        <v>158919</v>
      </c>
      <c r="G722" s="20">
        <v>1621587</v>
      </c>
      <c r="H722" s="20">
        <v>0</v>
      </c>
      <c r="I722" s="14">
        <v>0</v>
      </c>
      <c r="J722" s="7" t="s">
        <v>31</v>
      </c>
      <c r="K722" s="7" t="s">
        <v>1135</v>
      </c>
      <c r="L722" s="7" t="s">
        <v>1136</v>
      </c>
      <c r="M722" s="5">
        <v>0</v>
      </c>
      <c r="N722" s="7"/>
      <c r="O722" s="5">
        <v>0</v>
      </c>
      <c r="P722" s="37">
        <v>0</v>
      </c>
      <c r="Q722" s="37">
        <v>0</v>
      </c>
      <c r="R722" s="37">
        <v>0</v>
      </c>
    </row>
    <row r="723" spans="1:18" x14ac:dyDescent="0.25">
      <c r="A723" s="5">
        <v>25</v>
      </c>
      <c r="B723" s="7" t="s">
        <v>3635</v>
      </c>
      <c r="C723" s="9">
        <v>0</v>
      </c>
      <c r="D723" s="9">
        <v>0</v>
      </c>
      <c r="E723" s="9">
        <v>3065419</v>
      </c>
      <c r="F723" s="9">
        <v>456000</v>
      </c>
      <c r="G723" s="20">
        <v>3521419</v>
      </c>
      <c r="H723" s="20">
        <v>1753969.5564784529</v>
      </c>
      <c r="I723" s="14">
        <v>0.49808601489298854</v>
      </c>
      <c r="J723" s="7" t="s">
        <v>31</v>
      </c>
      <c r="K723" s="7" t="s">
        <v>1138</v>
      </c>
      <c r="L723" s="7" t="s">
        <v>1139</v>
      </c>
      <c r="M723" s="5">
        <v>0</v>
      </c>
      <c r="N723" s="7"/>
      <c r="O723" s="5">
        <v>0</v>
      </c>
      <c r="P723" s="37">
        <v>0</v>
      </c>
      <c r="Q723" s="37">
        <v>0</v>
      </c>
      <c r="R723" s="37">
        <v>0</v>
      </c>
    </row>
    <row r="724" spans="1:18" x14ac:dyDescent="0.25">
      <c r="A724" s="5">
        <v>25</v>
      </c>
      <c r="B724" s="7" t="s">
        <v>3636</v>
      </c>
      <c r="C724" s="9">
        <v>0</v>
      </c>
      <c r="D724" s="9">
        <v>0</v>
      </c>
      <c r="E724" s="9">
        <v>17639228</v>
      </c>
      <c r="F724" s="9">
        <v>0</v>
      </c>
      <c r="G724" s="20">
        <v>17639228</v>
      </c>
      <c r="H724" s="20">
        <v>6716066.0410687355</v>
      </c>
      <c r="I724" s="14">
        <v>0.38074603044241706</v>
      </c>
      <c r="J724" s="7" t="s">
        <v>31</v>
      </c>
      <c r="K724" s="7" t="s">
        <v>1165</v>
      </c>
      <c r="L724" s="7" t="s">
        <v>1166</v>
      </c>
      <c r="M724" s="5">
        <v>0</v>
      </c>
      <c r="N724" s="7"/>
      <c r="O724" s="5">
        <v>0</v>
      </c>
      <c r="P724" s="37">
        <v>0</v>
      </c>
      <c r="Q724" s="37">
        <v>0</v>
      </c>
      <c r="R724" s="37">
        <v>0</v>
      </c>
    </row>
    <row r="725" spans="1:18" x14ac:dyDescent="0.25">
      <c r="A725" s="5">
        <v>25</v>
      </c>
      <c r="B725" s="7" t="s">
        <v>3637</v>
      </c>
      <c r="C725" s="9">
        <v>0</v>
      </c>
      <c r="D725" s="9">
        <v>0</v>
      </c>
      <c r="E725" s="9">
        <v>37676089</v>
      </c>
      <c r="F725" s="9">
        <v>0</v>
      </c>
      <c r="G725" s="20">
        <v>37676089</v>
      </c>
      <c r="H725" s="20">
        <v>0</v>
      </c>
      <c r="I725" s="14">
        <v>0</v>
      </c>
      <c r="J725" s="7" t="s">
        <v>31</v>
      </c>
      <c r="K725" s="7" t="s">
        <v>3094</v>
      </c>
      <c r="L725" s="7" t="s">
        <v>3095</v>
      </c>
      <c r="M725" s="5">
        <v>0</v>
      </c>
      <c r="N725" s="7"/>
      <c r="O725" s="5">
        <v>0</v>
      </c>
      <c r="P725" s="37">
        <v>0</v>
      </c>
      <c r="Q725" s="37">
        <v>0</v>
      </c>
      <c r="R725" s="37">
        <v>0</v>
      </c>
    </row>
    <row r="726" spans="1:18" x14ac:dyDescent="0.25">
      <c r="A726" s="5">
        <v>25</v>
      </c>
      <c r="B726" s="7" t="s">
        <v>3638</v>
      </c>
      <c r="C726" s="9">
        <v>0</v>
      </c>
      <c r="D726" s="9">
        <v>0</v>
      </c>
      <c r="E726" s="9">
        <v>-1894394</v>
      </c>
      <c r="F726" s="9">
        <v>0</v>
      </c>
      <c r="G726" s="20">
        <v>-1894394</v>
      </c>
      <c r="H726" s="20">
        <v>-943571.1580971881</v>
      </c>
      <c r="I726" s="14">
        <v>0.49808601489298854</v>
      </c>
      <c r="J726" s="7" t="s">
        <v>31</v>
      </c>
      <c r="K726" s="7" t="s">
        <v>3097</v>
      </c>
      <c r="L726" s="7" t="s">
        <v>3098</v>
      </c>
      <c r="M726" s="5">
        <v>1</v>
      </c>
      <c r="N726" s="7" t="s">
        <v>2824</v>
      </c>
      <c r="O726" s="28">
        <v>1</v>
      </c>
      <c r="P726" s="37">
        <v>943571.1580971881</v>
      </c>
      <c r="Q726" s="37">
        <v>0</v>
      </c>
      <c r="R726" s="37">
        <v>0</v>
      </c>
    </row>
    <row r="727" spans="1:18" x14ac:dyDescent="0.25">
      <c r="A727" s="5">
        <v>25</v>
      </c>
      <c r="B727" s="7" t="s">
        <v>3639</v>
      </c>
      <c r="C727" s="9">
        <v>0</v>
      </c>
      <c r="D727" s="9">
        <v>0</v>
      </c>
      <c r="E727" s="9">
        <v>3838591</v>
      </c>
      <c r="F727" s="9">
        <v>0</v>
      </c>
      <c r="G727" s="20">
        <v>3838591</v>
      </c>
      <c r="H727" s="20">
        <v>1911948.4939940919</v>
      </c>
      <c r="I727" s="14">
        <v>0.49808601489298854</v>
      </c>
      <c r="J727" s="7" t="s">
        <v>31</v>
      </c>
      <c r="K727" s="7" t="s">
        <v>895</v>
      </c>
      <c r="L727" s="7" t="s">
        <v>3640</v>
      </c>
      <c r="M727" s="5">
        <v>1</v>
      </c>
      <c r="N727" s="7" t="s">
        <v>2824</v>
      </c>
      <c r="O727" s="28">
        <v>1</v>
      </c>
      <c r="P727" s="37">
        <v>-1911948.4939940919</v>
      </c>
      <c r="Q727" s="37">
        <v>0</v>
      </c>
      <c r="R727" s="37">
        <v>0</v>
      </c>
    </row>
    <row r="728" spans="1:18" x14ac:dyDescent="0.25">
      <c r="A728" s="5">
        <v>25</v>
      </c>
      <c r="B728" s="7" t="s">
        <v>3641</v>
      </c>
      <c r="C728" s="9">
        <v>0</v>
      </c>
      <c r="D728" s="9">
        <v>0</v>
      </c>
      <c r="E728" s="9">
        <v>67020031</v>
      </c>
      <c r="F728" s="9">
        <v>0</v>
      </c>
      <c r="G728" s="20">
        <v>67020031</v>
      </c>
      <c r="H728" s="20">
        <v>33510014</v>
      </c>
      <c r="I728" s="14">
        <v>0.49999997761863169</v>
      </c>
      <c r="J728" s="7" t="s">
        <v>31</v>
      </c>
      <c r="K728" s="7" t="s">
        <v>910</v>
      </c>
      <c r="L728" s="7" t="s">
        <v>911</v>
      </c>
      <c r="M728" s="5">
        <v>1</v>
      </c>
      <c r="N728" s="7" t="s">
        <v>3630</v>
      </c>
      <c r="O728" s="28">
        <v>1</v>
      </c>
      <c r="P728" s="37">
        <v>-33510014</v>
      </c>
      <c r="Q728" s="37">
        <v>0</v>
      </c>
      <c r="R728" s="37">
        <v>0</v>
      </c>
    </row>
    <row r="729" spans="1:18" x14ac:dyDescent="0.25">
      <c r="A729" s="5">
        <v>25</v>
      </c>
      <c r="B729" s="7" t="s">
        <v>3642</v>
      </c>
      <c r="C729" s="9">
        <v>0</v>
      </c>
      <c r="D729" s="9">
        <v>0</v>
      </c>
      <c r="E729" s="9">
        <v>-916353</v>
      </c>
      <c r="F729" s="9">
        <v>0</v>
      </c>
      <c r="G729" s="20">
        <v>-916353</v>
      </c>
      <c r="H729" s="20">
        <v>-461374.62330452801</v>
      </c>
      <c r="I729" s="14">
        <v>0.50349005602047248</v>
      </c>
      <c r="J729" s="7" t="s">
        <v>340</v>
      </c>
      <c r="K729" s="7" t="s">
        <v>914</v>
      </c>
      <c r="L729" s="7" t="s">
        <v>915</v>
      </c>
      <c r="M729" s="5">
        <v>1</v>
      </c>
      <c r="N729" s="7" t="s">
        <v>2145</v>
      </c>
      <c r="O729" s="28">
        <v>1</v>
      </c>
      <c r="P729" s="37">
        <v>461374.62330452801</v>
      </c>
      <c r="Q729" s="37">
        <v>0</v>
      </c>
      <c r="R729" s="37">
        <v>0</v>
      </c>
    </row>
    <row r="730" spans="1:18" x14ac:dyDescent="0.25">
      <c r="A730" s="5">
        <v>25</v>
      </c>
      <c r="B730" s="7" t="s">
        <v>3643</v>
      </c>
      <c r="C730" s="9">
        <v>0</v>
      </c>
      <c r="D730" s="9">
        <v>0</v>
      </c>
      <c r="E730" s="9">
        <v>121437081</v>
      </c>
      <c r="F730" s="9">
        <v>0</v>
      </c>
      <c r="G730" s="20">
        <v>121437081</v>
      </c>
      <c r="H730" s="20">
        <v>60719560</v>
      </c>
      <c r="I730" s="14">
        <v>0.50000839529402064</v>
      </c>
      <c r="J730" s="7" t="s">
        <v>31</v>
      </c>
      <c r="K730" s="7" t="s">
        <v>917</v>
      </c>
      <c r="L730" s="7" t="s">
        <v>918</v>
      </c>
      <c r="M730" s="5">
        <v>0</v>
      </c>
      <c r="N730" s="7"/>
      <c r="O730" s="5">
        <v>0</v>
      </c>
      <c r="P730" s="37">
        <v>0</v>
      </c>
      <c r="Q730" s="37">
        <v>0</v>
      </c>
      <c r="R730" s="37">
        <v>0</v>
      </c>
    </row>
    <row r="731" spans="1:18" x14ac:dyDescent="0.25">
      <c r="A731" s="5">
        <v>25</v>
      </c>
      <c r="B731" s="7" t="s">
        <v>3644</v>
      </c>
      <c r="C731" s="9">
        <v>0</v>
      </c>
      <c r="D731" s="9">
        <v>0</v>
      </c>
      <c r="E731" s="9">
        <v>44898930</v>
      </c>
      <c r="F731" s="9">
        <v>0</v>
      </c>
      <c r="G731" s="20">
        <v>44898930</v>
      </c>
      <c r="H731" s="20">
        <v>43931685</v>
      </c>
      <c r="I731" s="14">
        <v>0.978457281721413</v>
      </c>
      <c r="J731" s="7" t="s">
        <v>16</v>
      </c>
      <c r="K731" s="7" t="s">
        <v>3645</v>
      </c>
      <c r="L731" s="7" t="s">
        <v>998</v>
      </c>
      <c r="M731" s="5">
        <v>0</v>
      </c>
      <c r="N731" s="7"/>
      <c r="O731" s="5">
        <v>0</v>
      </c>
      <c r="P731" s="37">
        <v>0</v>
      </c>
      <c r="Q731" s="37">
        <v>0</v>
      </c>
      <c r="R731" s="37">
        <v>0</v>
      </c>
    </row>
    <row r="732" spans="1:18" x14ac:dyDescent="0.25">
      <c r="A732" s="5">
        <v>25</v>
      </c>
      <c r="B732" s="7" t="s">
        <v>3646</v>
      </c>
      <c r="C732" s="9">
        <v>0</v>
      </c>
      <c r="D732" s="9">
        <v>0</v>
      </c>
      <c r="E732" s="9">
        <v>510951</v>
      </c>
      <c r="F732" s="9">
        <v>0</v>
      </c>
      <c r="G732" s="20">
        <v>510951</v>
      </c>
      <c r="H732" s="20">
        <v>510951</v>
      </c>
      <c r="I732" s="14">
        <v>1</v>
      </c>
      <c r="J732" s="7" t="s">
        <v>16</v>
      </c>
      <c r="K732" s="7" t="s">
        <v>3647</v>
      </c>
      <c r="L732" s="7" t="s">
        <v>3648</v>
      </c>
      <c r="M732" s="5">
        <v>0</v>
      </c>
      <c r="N732" s="7"/>
      <c r="O732" s="5">
        <v>0</v>
      </c>
      <c r="P732" s="37">
        <v>0</v>
      </c>
      <c r="Q732" s="37">
        <v>0</v>
      </c>
      <c r="R732" s="37">
        <v>0</v>
      </c>
    </row>
    <row r="733" spans="1:18" x14ac:dyDescent="0.25">
      <c r="A733" s="5">
        <v>25</v>
      </c>
      <c r="B733" s="7" t="s">
        <v>3649</v>
      </c>
      <c r="C733" s="9">
        <v>0</v>
      </c>
      <c r="D733" s="9">
        <v>0</v>
      </c>
      <c r="E733" s="9">
        <v>6668892</v>
      </c>
      <c r="F733" s="9">
        <v>0</v>
      </c>
      <c r="G733" s="20">
        <v>6668892</v>
      </c>
      <c r="H733" s="20">
        <v>6668892</v>
      </c>
      <c r="I733" s="14">
        <v>1</v>
      </c>
      <c r="J733" s="7" t="s">
        <v>16</v>
      </c>
      <c r="K733" s="7" t="s">
        <v>3650</v>
      </c>
      <c r="L733" s="7" t="s">
        <v>1004</v>
      </c>
      <c r="M733" s="5">
        <v>0</v>
      </c>
      <c r="N733" s="7"/>
      <c r="O733" s="5">
        <v>0</v>
      </c>
      <c r="P733" s="37">
        <v>0</v>
      </c>
      <c r="Q733" s="37">
        <v>0</v>
      </c>
      <c r="R733" s="37">
        <v>0</v>
      </c>
    </row>
    <row r="734" spans="1:18" x14ac:dyDescent="0.25">
      <c r="A734" s="5">
        <v>25</v>
      </c>
      <c r="B734" s="7" t="s">
        <v>3651</v>
      </c>
      <c r="C734" s="9">
        <v>0</v>
      </c>
      <c r="D734" s="9">
        <v>0</v>
      </c>
      <c r="E734" s="9">
        <v>3542379</v>
      </c>
      <c r="F734" s="9">
        <v>0</v>
      </c>
      <c r="G734" s="20">
        <v>3542379</v>
      </c>
      <c r="H734" s="20">
        <v>3542379</v>
      </c>
      <c r="I734" s="14">
        <v>1</v>
      </c>
      <c r="J734" s="7" t="s">
        <v>16</v>
      </c>
      <c r="K734" s="7" t="s">
        <v>1006</v>
      </c>
      <c r="L734" s="7" t="s">
        <v>1007</v>
      </c>
      <c r="M734" s="5">
        <v>0</v>
      </c>
      <c r="N734" s="7"/>
      <c r="O734" s="5">
        <v>0</v>
      </c>
      <c r="P734" s="37">
        <v>0</v>
      </c>
      <c r="Q734" s="37">
        <v>0</v>
      </c>
      <c r="R734" s="37">
        <v>0</v>
      </c>
    </row>
    <row r="735" spans="1:18" x14ac:dyDescent="0.25">
      <c r="A735" s="5">
        <v>25</v>
      </c>
      <c r="B735" s="7" t="s">
        <v>3652</v>
      </c>
      <c r="C735" s="9">
        <v>0</v>
      </c>
      <c r="D735" s="9">
        <v>0</v>
      </c>
      <c r="E735" s="9">
        <v>8512205</v>
      </c>
      <c r="F735" s="9">
        <v>0</v>
      </c>
      <c r="G735" s="20">
        <v>8512205</v>
      </c>
      <c r="H735" s="20">
        <v>8512205</v>
      </c>
      <c r="I735" s="14">
        <v>1</v>
      </c>
      <c r="J735" s="7" t="s">
        <v>16</v>
      </c>
      <c r="K735" s="7" t="s">
        <v>1009</v>
      </c>
      <c r="L735" s="7" t="s">
        <v>1010</v>
      </c>
      <c r="M735" s="5">
        <v>0</v>
      </c>
      <c r="N735" s="7"/>
      <c r="O735" s="5">
        <v>0</v>
      </c>
      <c r="P735" s="37">
        <v>0</v>
      </c>
      <c r="Q735" s="37">
        <v>0</v>
      </c>
      <c r="R735" s="37">
        <v>0</v>
      </c>
    </row>
    <row r="736" spans="1:18" x14ac:dyDescent="0.25">
      <c r="A736" s="5">
        <v>25</v>
      </c>
      <c r="B736" s="7" t="s">
        <v>3653</v>
      </c>
      <c r="C736" s="9">
        <v>0</v>
      </c>
      <c r="D736" s="9">
        <v>0</v>
      </c>
      <c r="E736" s="9">
        <v>3079432</v>
      </c>
      <c r="F736" s="9">
        <v>0</v>
      </c>
      <c r="G736" s="20">
        <v>3079432</v>
      </c>
      <c r="H736" s="20">
        <v>2520</v>
      </c>
      <c r="I736" s="14">
        <v>8.183327314907425E-4</v>
      </c>
      <c r="J736" s="7" t="s">
        <v>16</v>
      </c>
      <c r="K736" s="7" t="s">
        <v>3654</v>
      </c>
      <c r="L736" s="7" t="s">
        <v>3655</v>
      </c>
      <c r="M736" s="5">
        <v>1</v>
      </c>
      <c r="N736" s="7" t="s">
        <v>173</v>
      </c>
      <c r="O736" s="28">
        <v>1</v>
      </c>
      <c r="P736" s="37">
        <v>-2520</v>
      </c>
      <c r="Q736" s="37">
        <v>0</v>
      </c>
      <c r="R736" s="37">
        <v>0</v>
      </c>
    </row>
    <row r="737" spans="1:18" x14ac:dyDescent="0.25">
      <c r="A737" s="5">
        <v>25</v>
      </c>
      <c r="B737" s="7" t="s">
        <v>3656</v>
      </c>
      <c r="C737" s="9">
        <v>0</v>
      </c>
      <c r="D737" s="9">
        <v>0</v>
      </c>
      <c r="E737" s="9">
        <v>4478056</v>
      </c>
      <c r="F737" s="9">
        <v>0</v>
      </c>
      <c r="G737" s="20">
        <v>4478056</v>
      </c>
      <c r="H737" s="20">
        <v>3805645</v>
      </c>
      <c r="I737" s="14">
        <v>0.84984310156014131</v>
      </c>
      <c r="J737" s="7" t="s">
        <v>16</v>
      </c>
      <c r="K737" s="7" t="s">
        <v>3657</v>
      </c>
      <c r="L737" s="7" t="s">
        <v>3658</v>
      </c>
      <c r="M737" s="5">
        <v>0</v>
      </c>
      <c r="N737" s="7"/>
      <c r="O737" s="5">
        <v>0</v>
      </c>
      <c r="P737" s="37">
        <v>0</v>
      </c>
      <c r="Q737" s="37">
        <v>0</v>
      </c>
      <c r="R737" s="37">
        <v>0</v>
      </c>
    </row>
    <row r="738" spans="1:18" x14ac:dyDescent="0.25">
      <c r="A738" s="5">
        <v>25</v>
      </c>
      <c r="B738" s="7" t="s">
        <v>3659</v>
      </c>
      <c r="C738" s="9">
        <v>0</v>
      </c>
      <c r="D738" s="9">
        <v>0</v>
      </c>
      <c r="E738" s="9">
        <v>12480658</v>
      </c>
      <c r="F738" s="9">
        <v>0</v>
      </c>
      <c r="G738" s="20">
        <v>12480658</v>
      </c>
      <c r="H738" s="20">
        <v>12447847</v>
      </c>
      <c r="I738" s="14">
        <v>0.99737105207113275</v>
      </c>
      <c r="J738" s="7" t="s">
        <v>16</v>
      </c>
      <c r="K738" s="7" t="s">
        <v>1012</v>
      </c>
      <c r="L738" s="7" t="s">
        <v>1013</v>
      </c>
      <c r="M738" s="5">
        <v>0</v>
      </c>
      <c r="N738" s="7"/>
      <c r="O738" s="5">
        <v>0</v>
      </c>
      <c r="P738" s="37">
        <v>0</v>
      </c>
      <c r="Q738" s="37">
        <v>0</v>
      </c>
      <c r="R738" s="37">
        <v>0</v>
      </c>
    </row>
    <row r="739" spans="1:18" x14ac:dyDescent="0.25">
      <c r="A739" s="5">
        <v>25</v>
      </c>
      <c r="B739" s="7" t="s">
        <v>3660</v>
      </c>
      <c r="C739" s="9">
        <v>0</v>
      </c>
      <c r="D739" s="9">
        <v>0</v>
      </c>
      <c r="E739" s="9">
        <v>3493787</v>
      </c>
      <c r="F739" s="9">
        <v>0</v>
      </c>
      <c r="G739" s="20">
        <v>3493787</v>
      </c>
      <c r="H739" s="20">
        <v>1074610</v>
      </c>
      <c r="I739" s="14">
        <v>0.30757742243588404</v>
      </c>
      <c r="J739" s="7" t="s">
        <v>31</v>
      </c>
      <c r="K739" s="7" t="s">
        <v>1024</v>
      </c>
      <c r="L739" s="7" t="s">
        <v>1025</v>
      </c>
      <c r="M739" s="5">
        <v>0</v>
      </c>
      <c r="N739" s="7"/>
      <c r="O739" s="5">
        <v>0</v>
      </c>
      <c r="P739" s="37">
        <v>0</v>
      </c>
      <c r="Q739" s="37">
        <v>0</v>
      </c>
      <c r="R739" s="37">
        <v>0</v>
      </c>
    </row>
    <row r="740" spans="1:18" x14ac:dyDescent="0.25">
      <c r="A740" s="5">
        <v>25</v>
      </c>
      <c r="B740" s="7" t="s">
        <v>3661</v>
      </c>
      <c r="C740" s="9">
        <v>0</v>
      </c>
      <c r="D740" s="9">
        <v>0</v>
      </c>
      <c r="E740" s="9">
        <v>21341541</v>
      </c>
      <c r="F740" s="9">
        <v>0</v>
      </c>
      <c r="G740" s="20">
        <v>21341541</v>
      </c>
      <c r="H740" s="20">
        <v>6262648</v>
      </c>
      <c r="I740" s="14">
        <v>0.29344872518812021</v>
      </c>
      <c r="J740" s="7" t="s">
        <v>31</v>
      </c>
      <c r="K740" s="7" t="s">
        <v>1030</v>
      </c>
      <c r="L740" s="7" t="s">
        <v>1031</v>
      </c>
      <c r="M740" s="5">
        <v>0</v>
      </c>
      <c r="N740" s="7"/>
      <c r="O740" s="5">
        <v>0</v>
      </c>
      <c r="P740" s="37">
        <v>0</v>
      </c>
      <c r="Q740" s="37">
        <v>0</v>
      </c>
      <c r="R740" s="37">
        <v>0</v>
      </c>
    </row>
    <row r="741" spans="1:18" x14ac:dyDescent="0.25">
      <c r="A741" s="5">
        <v>25</v>
      </c>
      <c r="B741" s="7" t="s">
        <v>3662</v>
      </c>
      <c r="C741" s="9">
        <v>0</v>
      </c>
      <c r="D741" s="9">
        <v>0</v>
      </c>
      <c r="E741" s="9">
        <v>2585870</v>
      </c>
      <c r="F741" s="9">
        <v>0</v>
      </c>
      <c r="G741" s="20">
        <v>2585870</v>
      </c>
      <c r="H741" s="20">
        <v>603539.52476730396</v>
      </c>
      <c r="I741" s="14">
        <v>0.23339902035574253</v>
      </c>
      <c r="J741" s="7" t="s">
        <v>31</v>
      </c>
      <c r="K741" s="7" t="s">
        <v>1069</v>
      </c>
      <c r="L741" s="7" t="s">
        <v>3663</v>
      </c>
      <c r="M741" s="5">
        <v>0</v>
      </c>
      <c r="N741" s="7"/>
      <c r="O741" s="5">
        <v>0</v>
      </c>
      <c r="P741" s="37">
        <v>0</v>
      </c>
      <c r="Q741" s="37">
        <v>0</v>
      </c>
      <c r="R741" s="37">
        <v>0</v>
      </c>
    </row>
    <row r="742" spans="1:18" x14ac:dyDescent="0.25">
      <c r="A742" s="5">
        <v>25</v>
      </c>
      <c r="B742" s="7" t="s">
        <v>3664</v>
      </c>
      <c r="C742" s="9">
        <v>0</v>
      </c>
      <c r="D742" s="9">
        <v>0</v>
      </c>
      <c r="E742" s="9">
        <v>49544881</v>
      </c>
      <c r="F742" s="9">
        <v>0</v>
      </c>
      <c r="G742" s="20">
        <v>49544881</v>
      </c>
      <c r="H742" s="20">
        <v>17361204.449003566</v>
      </c>
      <c r="I742" s="14">
        <v>0.35041368752108953</v>
      </c>
      <c r="J742" s="7" t="s">
        <v>31</v>
      </c>
      <c r="K742" s="7" t="s">
        <v>1090</v>
      </c>
      <c r="L742" s="7" t="s">
        <v>1091</v>
      </c>
      <c r="M742" s="5">
        <v>0</v>
      </c>
      <c r="N742" s="7"/>
      <c r="O742" s="5">
        <v>0</v>
      </c>
      <c r="P742" s="37">
        <v>0</v>
      </c>
      <c r="Q742" s="37">
        <v>0</v>
      </c>
      <c r="R742" s="37">
        <v>0</v>
      </c>
    </row>
    <row r="743" spans="1:18" x14ac:dyDescent="0.25">
      <c r="A743" s="5">
        <v>25</v>
      </c>
      <c r="B743" s="7" t="s">
        <v>3665</v>
      </c>
      <c r="C743" s="9">
        <v>0</v>
      </c>
      <c r="D743" s="9">
        <v>0</v>
      </c>
      <c r="E743" s="9">
        <v>112281421</v>
      </c>
      <c r="F743" s="9">
        <v>0</v>
      </c>
      <c r="G743" s="20">
        <v>112281421</v>
      </c>
      <c r="H743" s="20">
        <v>56140710</v>
      </c>
      <c r="I743" s="14">
        <v>0.49999999554690355</v>
      </c>
      <c r="J743" s="7" t="s">
        <v>31</v>
      </c>
      <c r="K743" s="7" t="s">
        <v>1093</v>
      </c>
      <c r="L743" s="7" t="s">
        <v>1094</v>
      </c>
      <c r="M743" s="5">
        <v>0</v>
      </c>
      <c r="N743" s="7"/>
      <c r="O743" s="5">
        <v>0</v>
      </c>
      <c r="P743" s="37">
        <v>0</v>
      </c>
      <c r="Q743" s="37">
        <v>0</v>
      </c>
      <c r="R743" s="37">
        <v>0</v>
      </c>
    </row>
    <row r="744" spans="1:18" x14ac:dyDescent="0.25">
      <c r="A744" s="5">
        <v>25</v>
      </c>
      <c r="B744" s="7" t="s">
        <v>3666</v>
      </c>
      <c r="C744" s="9">
        <v>0</v>
      </c>
      <c r="D744" s="9">
        <v>0</v>
      </c>
      <c r="E744" s="9">
        <v>695968</v>
      </c>
      <c r="F744" s="9">
        <v>0</v>
      </c>
      <c r="G744" s="20">
        <v>695968</v>
      </c>
      <c r="H744" s="20">
        <v>304391</v>
      </c>
      <c r="I744" s="14">
        <v>0.43736349947124004</v>
      </c>
      <c r="J744" s="7" t="s">
        <v>16</v>
      </c>
      <c r="K744" s="7" t="s">
        <v>1096</v>
      </c>
      <c r="L744" s="7" t="s">
        <v>1097</v>
      </c>
      <c r="M744" s="5">
        <v>0</v>
      </c>
      <c r="N744" s="7"/>
      <c r="O744" s="5">
        <v>0</v>
      </c>
      <c r="P744" s="37">
        <v>0</v>
      </c>
      <c r="Q744" s="37">
        <v>0</v>
      </c>
      <c r="R744" s="37">
        <v>0</v>
      </c>
    </row>
    <row r="745" spans="1:18" x14ac:dyDescent="0.25">
      <c r="A745" s="5">
        <v>25</v>
      </c>
      <c r="B745" s="7" t="s">
        <v>3667</v>
      </c>
      <c r="C745" s="9">
        <v>0</v>
      </c>
      <c r="D745" s="9">
        <v>0</v>
      </c>
      <c r="E745" s="9">
        <v>964079221</v>
      </c>
      <c r="F745" s="9">
        <v>0</v>
      </c>
      <c r="G745" s="20">
        <v>964079221</v>
      </c>
      <c r="H745" s="20">
        <v>132912160.99384364</v>
      </c>
      <c r="I745" s="14">
        <v>0.1378643560598467</v>
      </c>
      <c r="J745" s="7" t="s">
        <v>16</v>
      </c>
      <c r="K745" s="7" t="s">
        <v>3668</v>
      </c>
      <c r="L745" s="7" t="s">
        <v>3669</v>
      </c>
      <c r="M745" s="5">
        <v>0</v>
      </c>
      <c r="N745" s="7"/>
      <c r="O745" s="5">
        <v>0</v>
      </c>
      <c r="P745" s="37">
        <v>0</v>
      </c>
      <c r="Q745" s="37">
        <v>0</v>
      </c>
      <c r="R745" s="37">
        <v>0</v>
      </c>
    </row>
    <row r="746" spans="1:18" x14ac:dyDescent="0.25">
      <c r="A746" s="5">
        <v>25</v>
      </c>
      <c r="B746" s="7" t="s">
        <v>3670</v>
      </c>
      <c r="C746" s="9">
        <v>0</v>
      </c>
      <c r="D746" s="9">
        <v>0</v>
      </c>
      <c r="E746" s="9">
        <v>99400</v>
      </c>
      <c r="F746" s="9">
        <v>0</v>
      </c>
      <c r="G746" s="20">
        <v>99400</v>
      </c>
      <c r="H746" s="20">
        <v>49509.749880363059</v>
      </c>
      <c r="I746" s="14">
        <v>0.49808601489298854</v>
      </c>
      <c r="J746" s="7" t="s">
        <v>31</v>
      </c>
      <c r="K746" s="7" t="s">
        <v>1101</v>
      </c>
      <c r="L746" s="7" t="s">
        <v>1102</v>
      </c>
      <c r="M746" s="5">
        <v>1</v>
      </c>
      <c r="N746" s="7" t="s">
        <v>3630</v>
      </c>
      <c r="O746" s="28">
        <v>1</v>
      </c>
      <c r="P746" s="37">
        <v>-49509.749880363059</v>
      </c>
      <c r="Q746" s="37">
        <v>0</v>
      </c>
      <c r="R746" s="37">
        <v>0</v>
      </c>
    </row>
    <row r="747" spans="1:18" x14ac:dyDescent="0.25">
      <c r="A747" s="5">
        <v>25</v>
      </c>
      <c r="B747" s="7" t="s">
        <v>3671</v>
      </c>
      <c r="C747" s="9">
        <v>0</v>
      </c>
      <c r="D747" s="9">
        <v>0</v>
      </c>
      <c r="E747" s="9">
        <v>3136520</v>
      </c>
      <c r="F747" s="9">
        <v>0</v>
      </c>
      <c r="G747" s="20">
        <v>3136520</v>
      </c>
      <c r="H747" s="20">
        <v>3136520</v>
      </c>
      <c r="I747" s="14">
        <v>1</v>
      </c>
      <c r="J747" s="7" t="s">
        <v>31</v>
      </c>
      <c r="K747" s="7" t="s">
        <v>1116</v>
      </c>
      <c r="L747" s="7" t="s">
        <v>3672</v>
      </c>
      <c r="M747" s="5">
        <v>0</v>
      </c>
      <c r="N747" s="7"/>
      <c r="O747" s="5">
        <v>0</v>
      </c>
      <c r="P747" s="37">
        <v>0</v>
      </c>
      <c r="Q747" s="37">
        <v>0</v>
      </c>
      <c r="R747" s="37">
        <v>0</v>
      </c>
    </row>
    <row r="748" spans="1:18" x14ac:dyDescent="0.25">
      <c r="A748" s="5">
        <v>25</v>
      </c>
      <c r="B748" s="7" t="s">
        <v>3673</v>
      </c>
      <c r="C748" s="9">
        <v>0</v>
      </c>
      <c r="D748" s="9">
        <v>0</v>
      </c>
      <c r="E748" s="9">
        <v>973440</v>
      </c>
      <c r="F748" s="9">
        <v>0</v>
      </c>
      <c r="G748" s="20">
        <v>973440</v>
      </c>
      <c r="H748" s="20">
        <v>973440</v>
      </c>
      <c r="I748" s="14">
        <v>1</v>
      </c>
      <c r="J748" s="7" t="s">
        <v>31</v>
      </c>
      <c r="K748" s="7" t="s">
        <v>1119</v>
      </c>
      <c r="L748" s="7" t="s">
        <v>1120</v>
      </c>
      <c r="M748" s="5">
        <v>0</v>
      </c>
      <c r="N748" s="7"/>
      <c r="O748" s="5">
        <v>0</v>
      </c>
      <c r="P748" s="37">
        <v>0</v>
      </c>
      <c r="Q748" s="37">
        <v>0</v>
      </c>
      <c r="R748" s="37">
        <v>0</v>
      </c>
    </row>
    <row r="749" spans="1:18" x14ac:dyDescent="0.25">
      <c r="A749" s="5">
        <v>25</v>
      </c>
      <c r="B749" s="7" t="s">
        <v>3674</v>
      </c>
      <c r="C749" s="9">
        <v>0</v>
      </c>
      <c r="D749" s="9">
        <v>0</v>
      </c>
      <c r="E749" s="9">
        <v>447636479</v>
      </c>
      <c r="F749" s="9">
        <v>0</v>
      </c>
      <c r="G749" s="20">
        <v>447636479</v>
      </c>
      <c r="H749" s="20">
        <v>447636479</v>
      </c>
      <c r="I749" s="14">
        <v>1</v>
      </c>
      <c r="J749" s="7" t="s">
        <v>31</v>
      </c>
      <c r="K749" s="7" t="s">
        <v>3131</v>
      </c>
      <c r="L749" s="7" t="s">
        <v>3675</v>
      </c>
      <c r="M749" s="5">
        <v>0</v>
      </c>
      <c r="N749" s="7"/>
      <c r="O749" s="5">
        <v>0</v>
      </c>
      <c r="P749" s="37">
        <v>0</v>
      </c>
      <c r="Q749" s="37">
        <v>-447636479</v>
      </c>
      <c r="R749" s="37">
        <v>0</v>
      </c>
    </row>
    <row r="750" spans="1:18" x14ac:dyDescent="0.25">
      <c r="A750" s="5">
        <v>25</v>
      </c>
      <c r="B750" s="7" t="s">
        <v>3676</v>
      </c>
      <c r="C750" s="9">
        <v>0</v>
      </c>
      <c r="D750" s="9">
        <v>0</v>
      </c>
      <c r="E750" s="9">
        <v>3737656</v>
      </c>
      <c r="F750" s="9">
        <v>0</v>
      </c>
      <c r="G750" s="20">
        <v>3737656</v>
      </c>
      <c r="H750" s="20">
        <v>1861674.1820808679</v>
      </c>
      <c r="I750" s="14">
        <v>0.49808601489298854</v>
      </c>
      <c r="J750" s="7" t="s">
        <v>31</v>
      </c>
      <c r="K750" s="7" t="s">
        <v>1180</v>
      </c>
      <c r="L750" s="7" t="s">
        <v>1181</v>
      </c>
      <c r="M750" s="5">
        <v>1</v>
      </c>
      <c r="N750" s="7" t="s">
        <v>3630</v>
      </c>
      <c r="O750" s="28">
        <v>1</v>
      </c>
      <c r="P750" s="37">
        <v>-1861674.1820808679</v>
      </c>
      <c r="Q750" s="37">
        <v>0</v>
      </c>
      <c r="R750" s="37">
        <v>0</v>
      </c>
    </row>
    <row r="751" spans="1:18" x14ac:dyDescent="0.25">
      <c r="A751" s="5">
        <v>25</v>
      </c>
      <c r="B751" s="7" t="s">
        <v>3677</v>
      </c>
      <c r="C751" s="9">
        <v>0</v>
      </c>
      <c r="D751" s="9">
        <v>0</v>
      </c>
      <c r="E751" s="9">
        <v>10855491</v>
      </c>
      <c r="F751" s="9">
        <v>0</v>
      </c>
      <c r="G751" s="20">
        <v>10855491</v>
      </c>
      <c r="H751" s="20">
        <v>2657716.6646863315</v>
      </c>
      <c r="I751" s="14">
        <v>0.24482694193070875</v>
      </c>
      <c r="J751" s="7" t="s">
        <v>31</v>
      </c>
      <c r="K751" s="7" t="s">
        <v>1195</v>
      </c>
      <c r="L751" s="7" t="s">
        <v>1196</v>
      </c>
      <c r="M751" s="5">
        <v>0</v>
      </c>
      <c r="N751" s="7"/>
      <c r="O751" s="5">
        <v>0</v>
      </c>
      <c r="P751" s="37">
        <v>0</v>
      </c>
      <c r="Q751" s="37">
        <v>0</v>
      </c>
      <c r="R751" s="37">
        <v>0</v>
      </c>
    </row>
    <row r="752" spans="1:18" x14ac:dyDescent="0.25">
      <c r="A752" s="5">
        <v>25</v>
      </c>
      <c r="B752" s="7" t="s">
        <v>3678</v>
      </c>
      <c r="C752" s="9">
        <v>0</v>
      </c>
      <c r="D752" s="9">
        <v>0</v>
      </c>
      <c r="E752" s="9">
        <v>-15395047</v>
      </c>
      <c r="F752" s="9">
        <v>0</v>
      </c>
      <c r="G752" s="20">
        <v>-15395047</v>
      </c>
      <c r="H752" s="20">
        <v>-15395047</v>
      </c>
      <c r="I752" s="14">
        <v>1</v>
      </c>
      <c r="J752" s="7" t="s">
        <v>340</v>
      </c>
      <c r="K752" s="7" t="s">
        <v>3679</v>
      </c>
      <c r="L752" s="7" t="s">
        <v>3680</v>
      </c>
      <c r="M752" s="5">
        <v>0</v>
      </c>
      <c r="N752" s="7"/>
      <c r="O752" s="5">
        <v>0</v>
      </c>
      <c r="P752" s="37">
        <v>0</v>
      </c>
      <c r="Q752" s="37">
        <v>0</v>
      </c>
      <c r="R752" s="37">
        <v>0</v>
      </c>
    </row>
    <row r="753" spans="1:18" x14ac:dyDescent="0.25">
      <c r="A753" s="5">
        <v>25</v>
      </c>
      <c r="B753" s="7" t="s">
        <v>1645</v>
      </c>
      <c r="C753" s="9">
        <v>0</v>
      </c>
      <c r="D753" s="9">
        <v>0</v>
      </c>
      <c r="E753" s="9">
        <v>6884857</v>
      </c>
      <c r="F753" s="9">
        <v>0</v>
      </c>
      <c r="G753" s="20">
        <v>6884857</v>
      </c>
      <c r="H753" s="20">
        <v>6196371</v>
      </c>
      <c r="I753" s="14">
        <v>0.89999995642611019</v>
      </c>
      <c r="J753" s="7" t="s">
        <v>16</v>
      </c>
      <c r="K753" s="7" t="s">
        <v>851</v>
      </c>
      <c r="L753" s="7" t="s">
        <v>852</v>
      </c>
      <c r="M753" s="5">
        <v>0</v>
      </c>
      <c r="N753" s="7"/>
      <c r="O753" s="5">
        <v>0</v>
      </c>
      <c r="P753" s="37">
        <v>0</v>
      </c>
      <c r="Q753" s="37">
        <v>0</v>
      </c>
      <c r="R753" s="37">
        <v>0</v>
      </c>
    </row>
    <row r="754" spans="1:18" x14ac:dyDescent="0.25">
      <c r="A754" s="5">
        <v>25</v>
      </c>
      <c r="B754" s="7" t="s">
        <v>3681</v>
      </c>
      <c r="C754" s="9">
        <v>0</v>
      </c>
      <c r="D754" s="9">
        <v>0</v>
      </c>
      <c r="E754" s="9">
        <v>37062963</v>
      </c>
      <c r="F754" s="9">
        <v>0</v>
      </c>
      <c r="G754" s="20">
        <v>37062963</v>
      </c>
      <c r="H754" s="20">
        <v>14340005</v>
      </c>
      <c r="I754" s="14">
        <v>0.3869092981044176</v>
      </c>
      <c r="J754" s="7" t="s">
        <v>31</v>
      </c>
      <c r="K754" s="7" t="s">
        <v>3103</v>
      </c>
      <c r="L754" s="7" t="s">
        <v>3104</v>
      </c>
      <c r="M754" s="5">
        <v>1</v>
      </c>
      <c r="N754" s="7" t="s">
        <v>788</v>
      </c>
      <c r="O754" s="28">
        <v>1</v>
      </c>
      <c r="P754" s="37">
        <v>-14340005</v>
      </c>
      <c r="Q754" s="37">
        <v>0</v>
      </c>
      <c r="R754" s="37">
        <v>0</v>
      </c>
    </row>
    <row r="755" spans="1:18" x14ac:dyDescent="0.25">
      <c r="A755" s="5">
        <v>25</v>
      </c>
      <c r="B755" s="7" t="s">
        <v>3682</v>
      </c>
      <c r="C755" s="9">
        <v>0</v>
      </c>
      <c r="D755" s="9">
        <v>0</v>
      </c>
      <c r="E755" s="9">
        <v>176076261</v>
      </c>
      <c r="F755" s="9">
        <v>0</v>
      </c>
      <c r="G755" s="20">
        <v>176076261</v>
      </c>
      <c r="H755" s="20">
        <v>176076261</v>
      </c>
      <c r="I755" s="14">
        <v>1</v>
      </c>
      <c r="J755" s="7" t="s">
        <v>3683</v>
      </c>
      <c r="K755" s="7" t="s">
        <v>3684</v>
      </c>
      <c r="L755" s="7" t="s">
        <v>3685</v>
      </c>
      <c r="M755" s="5">
        <v>0</v>
      </c>
      <c r="N755" s="7" t="s">
        <v>170</v>
      </c>
      <c r="O755" s="28">
        <v>1</v>
      </c>
      <c r="P755" s="37">
        <v>-176076261</v>
      </c>
      <c r="Q755" s="37">
        <v>0</v>
      </c>
      <c r="R755" s="37">
        <v>0</v>
      </c>
    </row>
    <row r="756" spans="1:18" x14ac:dyDescent="0.25">
      <c r="A756" s="5">
        <v>25</v>
      </c>
      <c r="B756" s="7" t="s">
        <v>3686</v>
      </c>
      <c r="C756" s="9">
        <v>0</v>
      </c>
      <c r="D756" s="9">
        <v>0</v>
      </c>
      <c r="E756" s="9">
        <v>-12764</v>
      </c>
      <c r="F756" s="9">
        <v>0</v>
      </c>
      <c r="G756" s="20">
        <v>-12764</v>
      </c>
      <c r="H756" s="20">
        <v>-12764</v>
      </c>
      <c r="I756" s="14">
        <v>1</v>
      </c>
      <c r="J756" s="7" t="s">
        <v>31</v>
      </c>
      <c r="K756" s="7" t="s">
        <v>3140</v>
      </c>
      <c r="L756" s="7" t="s">
        <v>3687</v>
      </c>
      <c r="M756" s="5">
        <v>0</v>
      </c>
      <c r="N756" s="7"/>
      <c r="O756" s="5">
        <v>0</v>
      </c>
      <c r="P756" s="37">
        <v>0</v>
      </c>
      <c r="Q756" s="37">
        <v>0</v>
      </c>
      <c r="R756" s="37">
        <v>0</v>
      </c>
    </row>
    <row r="757" spans="1:18" x14ac:dyDescent="0.25">
      <c r="A757" s="5">
        <v>25</v>
      </c>
      <c r="B757" s="7" t="s">
        <v>1603</v>
      </c>
      <c r="C757" s="9">
        <v>0</v>
      </c>
      <c r="D757" s="9">
        <v>0</v>
      </c>
      <c r="E757" s="9">
        <v>407510</v>
      </c>
      <c r="F757" s="9">
        <v>0</v>
      </c>
      <c r="G757" s="20">
        <v>407510</v>
      </c>
      <c r="H757" s="20">
        <v>202975.03192904175</v>
      </c>
      <c r="I757" s="14">
        <v>0.49808601489298854</v>
      </c>
      <c r="J757" s="7" t="s">
        <v>16</v>
      </c>
      <c r="K757" s="7" t="s">
        <v>869</v>
      </c>
      <c r="L757" s="7" t="s">
        <v>870</v>
      </c>
      <c r="M757" s="5">
        <v>0</v>
      </c>
      <c r="N757" s="7" t="s">
        <v>170</v>
      </c>
      <c r="O757" s="28">
        <v>1</v>
      </c>
      <c r="P757" s="37">
        <v>-202975.03192904175</v>
      </c>
      <c r="Q757" s="37">
        <v>0</v>
      </c>
      <c r="R757" s="37">
        <v>0</v>
      </c>
    </row>
    <row r="758" spans="1:18" x14ac:dyDescent="0.25">
      <c r="A758" s="5">
        <v>25</v>
      </c>
      <c r="B758" s="7" t="s">
        <v>1649</v>
      </c>
      <c r="C758" s="9">
        <v>0</v>
      </c>
      <c r="D758" s="9">
        <v>0</v>
      </c>
      <c r="E758" s="9">
        <v>3378553</v>
      </c>
      <c r="F758" s="9">
        <v>0</v>
      </c>
      <c r="G758" s="20">
        <v>3378553</v>
      </c>
      <c r="H758" s="20">
        <v>3378553</v>
      </c>
      <c r="I758" s="14">
        <v>1</v>
      </c>
      <c r="J758" s="7" t="s">
        <v>31</v>
      </c>
      <c r="K758" s="7" t="s">
        <v>904</v>
      </c>
      <c r="L758" s="7" t="s">
        <v>905</v>
      </c>
      <c r="M758" s="5">
        <v>0</v>
      </c>
      <c r="N758" s="7"/>
      <c r="O758" s="5">
        <v>0</v>
      </c>
      <c r="P758" s="37">
        <v>0</v>
      </c>
      <c r="Q758" s="37">
        <v>0</v>
      </c>
      <c r="R758" s="37">
        <v>0</v>
      </c>
    </row>
    <row r="759" spans="1:18" x14ac:dyDescent="0.25">
      <c r="A759" s="5">
        <v>25</v>
      </c>
      <c r="B759" s="7" t="s">
        <v>3688</v>
      </c>
      <c r="C759" s="9">
        <v>0</v>
      </c>
      <c r="D759" s="9">
        <v>0</v>
      </c>
      <c r="E759" s="9">
        <v>76718</v>
      </c>
      <c r="F759" s="9">
        <v>0</v>
      </c>
      <c r="G759" s="20">
        <v>76718</v>
      </c>
      <c r="H759" s="20">
        <v>76718</v>
      </c>
      <c r="I759" s="14">
        <v>1</v>
      </c>
      <c r="J759" s="7" t="s">
        <v>31</v>
      </c>
      <c r="K759" s="7" t="s">
        <v>935</v>
      </c>
      <c r="L759" s="7" t="s">
        <v>3689</v>
      </c>
      <c r="M759" s="5">
        <v>0</v>
      </c>
      <c r="N759" s="7"/>
      <c r="O759" s="5">
        <v>0</v>
      </c>
      <c r="P759" s="37">
        <v>0</v>
      </c>
      <c r="Q759" s="37">
        <v>0</v>
      </c>
      <c r="R759" s="37">
        <v>0</v>
      </c>
    </row>
    <row r="760" spans="1:18" x14ac:dyDescent="0.25">
      <c r="A760" s="5">
        <v>25</v>
      </c>
      <c r="B760" s="7" t="s">
        <v>3690</v>
      </c>
      <c r="C760" s="9">
        <v>0</v>
      </c>
      <c r="D760" s="9">
        <v>0</v>
      </c>
      <c r="E760" s="9">
        <v>25679550</v>
      </c>
      <c r="F760" s="9">
        <v>0</v>
      </c>
      <c r="G760" s="20">
        <v>25679550</v>
      </c>
      <c r="H760" s="20">
        <v>12929265.834835155</v>
      </c>
      <c r="I760" s="14">
        <v>0.5034849066605589</v>
      </c>
      <c r="J760" s="7" t="s">
        <v>31</v>
      </c>
      <c r="K760" s="7" t="s">
        <v>3137</v>
      </c>
      <c r="L760" s="7" t="s">
        <v>3691</v>
      </c>
      <c r="M760" s="5">
        <v>0</v>
      </c>
      <c r="N760" s="7"/>
      <c r="O760" s="5">
        <v>0</v>
      </c>
      <c r="P760" s="37">
        <v>0</v>
      </c>
      <c r="Q760" s="37">
        <v>-12929265.834835155</v>
      </c>
      <c r="R760" s="37">
        <v>0</v>
      </c>
    </row>
    <row r="761" spans="1:18" x14ac:dyDescent="0.25">
      <c r="A761" s="5">
        <v>25</v>
      </c>
      <c r="B761" s="7" t="s">
        <v>3692</v>
      </c>
      <c r="C761" s="9">
        <v>0</v>
      </c>
      <c r="D761" s="9">
        <v>0</v>
      </c>
      <c r="E761" s="9">
        <v>182000</v>
      </c>
      <c r="F761" s="9">
        <v>0</v>
      </c>
      <c r="G761" s="20">
        <v>182000</v>
      </c>
      <c r="H761" s="20">
        <v>91634.253012221714</v>
      </c>
      <c r="I761" s="14">
        <v>0.5034849066605589</v>
      </c>
      <c r="J761" s="7" t="s">
        <v>31</v>
      </c>
      <c r="K761" s="7" t="s">
        <v>1072</v>
      </c>
      <c r="L761" s="7" t="s">
        <v>3693</v>
      </c>
      <c r="M761" s="5">
        <v>0</v>
      </c>
      <c r="N761" s="7"/>
      <c r="O761" s="5">
        <v>0</v>
      </c>
      <c r="P761" s="37">
        <v>0</v>
      </c>
      <c r="Q761" s="37">
        <v>0</v>
      </c>
      <c r="R761" s="37">
        <v>0</v>
      </c>
    </row>
    <row r="762" spans="1:18" x14ac:dyDescent="0.25">
      <c r="A762" s="5">
        <v>28</v>
      </c>
      <c r="B762" s="7" t="s">
        <v>400</v>
      </c>
      <c r="C762" s="9">
        <v>0</v>
      </c>
      <c r="D762" s="9">
        <v>0</v>
      </c>
      <c r="E762" s="9">
        <v>2287236</v>
      </c>
      <c r="F762" s="9">
        <v>0</v>
      </c>
      <c r="G762" s="20">
        <v>2287236</v>
      </c>
      <c r="H762" s="20">
        <v>0</v>
      </c>
      <c r="I762" s="14">
        <v>0</v>
      </c>
      <c r="J762" s="7" t="s">
        <v>16</v>
      </c>
      <c r="K762" s="7" t="s">
        <v>516</v>
      </c>
      <c r="L762" s="7" t="s">
        <v>463</v>
      </c>
      <c r="M762" s="5">
        <v>0</v>
      </c>
      <c r="N762" s="7"/>
      <c r="O762" s="5">
        <v>0</v>
      </c>
      <c r="P762" s="37">
        <v>0</v>
      </c>
      <c r="Q762" s="37">
        <v>0</v>
      </c>
      <c r="R762" s="37">
        <v>0</v>
      </c>
    </row>
    <row r="763" spans="1:18" x14ac:dyDescent="0.25">
      <c r="A763" s="5">
        <v>28</v>
      </c>
      <c r="B763" s="7" t="s">
        <v>402</v>
      </c>
      <c r="C763" s="9">
        <v>0</v>
      </c>
      <c r="D763" s="9">
        <v>0</v>
      </c>
      <c r="E763" s="9">
        <v>15329102</v>
      </c>
      <c r="F763" s="9">
        <v>0</v>
      </c>
      <c r="G763" s="20">
        <v>15329102</v>
      </c>
      <c r="H763" s="20">
        <v>15329102</v>
      </c>
      <c r="I763" s="14">
        <v>1</v>
      </c>
      <c r="J763" s="7" t="s">
        <v>16</v>
      </c>
      <c r="K763" s="7" t="s">
        <v>493</v>
      </c>
      <c r="L763" s="7" t="s">
        <v>465</v>
      </c>
      <c r="M763" s="5">
        <v>0</v>
      </c>
      <c r="N763" s="7"/>
      <c r="O763" s="5">
        <v>0</v>
      </c>
      <c r="P763" s="37">
        <v>0</v>
      </c>
      <c r="Q763" s="37">
        <v>0</v>
      </c>
      <c r="R763" s="37">
        <v>0</v>
      </c>
    </row>
    <row r="764" spans="1:18" x14ac:dyDescent="0.25">
      <c r="A764" s="5">
        <v>28</v>
      </c>
      <c r="B764" s="7" t="s">
        <v>403</v>
      </c>
      <c r="C764" s="9">
        <v>0</v>
      </c>
      <c r="D764" s="9">
        <v>0</v>
      </c>
      <c r="E764" s="9">
        <v>271792139</v>
      </c>
      <c r="F764" s="9">
        <v>0</v>
      </c>
      <c r="G764" s="20">
        <v>271792139</v>
      </c>
      <c r="H764" s="20">
        <v>0</v>
      </c>
      <c r="I764" s="14">
        <v>0</v>
      </c>
      <c r="J764" s="7" t="s">
        <v>16</v>
      </c>
      <c r="K764" s="7" t="s">
        <v>498</v>
      </c>
      <c r="L764" s="7" t="s">
        <v>517</v>
      </c>
      <c r="M764" s="5">
        <v>0</v>
      </c>
      <c r="N764" s="7"/>
      <c r="O764" s="5">
        <v>0</v>
      </c>
      <c r="P764" s="37">
        <v>0</v>
      </c>
      <c r="Q764" s="37">
        <v>0</v>
      </c>
      <c r="R764" s="37">
        <v>0</v>
      </c>
    </row>
    <row r="765" spans="1:18" x14ac:dyDescent="0.25">
      <c r="A765" s="5">
        <v>28</v>
      </c>
      <c r="B765" s="7" t="s">
        <v>404</v>
      </c>
      <c r="C765" s="9">
        <v>0</v>
      </c>
      <c r="D765" s="9">
        <v>0</v>
      </c>
      <c r="E765" s="9">
        <v>9027540</v>
      </c>
      <c r="F765" s="9">
        <v>0</v>
      </c>
      <c r="G765" s="20">
        <v>9027540</v>
      </c>
      <c r="H765" s="20">
        <v>0</v>
      </c>
      <c r="I765" s="14">
        <v>0</v>
      </c>
      <c r="J765" s="7" t="s">
        <v>16</v>
      </c>
      <c r="K765" s="7" t="s">
        <v>499</v>
      </c>
      <c r="L765" s="7" t="s">
        <v>472</v>
      </c>
      <c r="M765" s="5">
        <v>0</v>
      </c>
      <c r="N765" s="7"/>
      <c r="O765" s="5">
        <v>0</v>
      </c>
      <c r="P765" s="37">
        <v>0</v>
      </c>
      <c r="Q765" s="37">
        <v>0</v>
      </c>
      <c r="R765" s="37">
        <v>0</v>
      </c>
    </row>
    <row r="766" spans="1:18" x14ac:dyDescent="0.25">
      <c r="A766" s="5">
        <v>28</v>
      </c>
      <c r="B766" s="7" t="s">
        <v>405</v>
      </c>
      <c r="C766" s="9">
        <v>0</v>
      </c>
      <c r="D766" s="9">
        <v>0</v>
      </c>
      <c r="E766" s="9">
        <v>49850626</v>
      </c>
      <c r="F766" s="9">
        <v>0</v>
      </c>
      <c r="G766" s="20">
        <v>49850626</v>
      </c>
      <c r="H766" s="20">
        <v>49850626</v>
      </c>
      <c r="I766" s="14">
        <v>1</v>
      </c>
      <c r="J766" s="7" t="s">
        <v>16</v>
      </c>
      <c r="K766" s="7" t="s">
        <v>503</v>
      </c>
      <c r="L766" s="7" t="s">
        <v>474</v>
      </c>
      <c r="M766" s="5">
        <v>0</v>
      </c>
      <c r="N766" s="7"/>
      <c r="O766" s="5">
        <v>0</v>
      </c>
      <c r="P766" s="37">
        <v>0</v>
      </c>
      <c r="Q766" s="37">
        <v>0</v>
      </c>
      <c r="R766" s="37">
        <v>0</v>
      </c>
    </row>
    <row r="767" spans="1:18" x14ac:dyDescent="0.25">
      <c r="A767" s="5">
        <v>28</v>
      </c>
      <c r="B767" s="7" t="s">
        <v>406</v>
      </c>
      <c r="C767" s="9">
        <v>0</v>
      </c>
      <c r="D767" s="9">
        <v>0</v>
      </c>
      <c r="E767" s="9">
        <v>8499237</v>
      </c>
      <c r="F767" s="9">
        <v>0</v>
      </c>
      <c r="G767" s="20">
        <v>8499237</v>
      </c>
      <c r="H767" s="20">
        <v>8499237</v>
      </c>
      <c r="I767" s="14">
        <v>1</v>
      </c>
      <c r="J767" s="7" t="s">
        <v>16</v>
      </c>
      <c r="K767" s="7" t="s">
        <v>518</v>
      </c>
      <c r="L767" s="7" t="s">
        <v>519</v>
      </c>
      <c r="M767" s="5">
        <v>0</v>
      </c>
      <c r="N767" s="7"/>
      <c r="O767" s="5">
        <v>0</v>
      </c>
      <c r="P767" s="37">
        <v>0</v>
      </c>
      <c r="Q767" s="37">
        <v>0</v>
      </c>
      <c r="R767" s="37">
        <v>0</v>
      </c>
    </row>
    <row r="768" spans="1:18" x14ac:dyDescent="0.25">
      <c r="A768" s="5">
        <v>28</v>
      </c>
      <c r="B768" s="7" t="s">
        <v>408</v>
      </c>
      <c r="C768" s="9">
        <v>0</v>
      </c>
      <c r="D768" s="9">
        <v>0</v>
      </c>
      <c r="E768" s="9">
        <v>73480941</v>
      </c>
      <c r="F768" s="9">
        <v>0</v>
      </c>
      <c r="G768" s="20">
        <v>73480941</v>
      </c>
      <c r="H768" s="20">
        <v>69806895</v>
      </c>
      <c r="I768" s="14">
        <v>0.9500000142894196</v>
      </c>
      <c r="J768" s="7" t="s">
        <v>16</v>
      </c>
      <c r="K768" s="7" t="s">
        <v>508</v>
      </c>
      <c r="L768" s="7" t="s">
        <v>479</v>
      </c>
      <c r="M768" s="5">
        <v>0</v>
      </c>
      <c r="N768" s="7" t="s">
        <v>170</v>
      </c>
      <c r="O768" s="28">
        <v>1</v>
      </c>
      <c r="P768" s="37">
        <v>-69806895</v>
      </c>
      <c r="Q768" s="37">
        <v>0</v>
      </c>
      <c r="R768" s="37">
        <v>0</v>
      </c>
    </row>
    <row r="769" spans="1:18" x14ac:dyDescent="0.25">
      <c r="A769" s="5">
        <v>28</v>
      </c>
      <c r="B769" s="7" t="s">
        <v>409</v>
      </c>
      <c r="C769" s="9">
        <v>0</v>
      </c>
      <c r="D769" s="9">
        <v>0</v>
      </c>
      <c r="E769" s="9">
        <v>186546165</v>
      </c>
      <c r="F769" s="9">
        <v>0</v>
      </c>
      <c r="G769" s="20">
        <v>186546165</v>
      </c>
      <c r="H769" s="20">
        <v>170139857</v>
      </c>
      <c r="I769" s="14">
        <v>0.91205229011274502</v>
      </c>
      <c r="J769" s="7" t="s">
        <v>31</v>
      </c>
      <c r="K769" s="7" t="s">
        <v>31</v>
      </c>
      <c r="L769" s="7" t="s">
        <v>520</v>
      </c>
      <c r="M769" s="5">
        <v>0</v>
      </c>
      <c r="N769" s="7"/>
      <c r="O769" s="5">
        <v>0</v>
      </c>
      <c r="P769" s="37">
        <v>0</v>
      </c>
      <c r="Q769" s="37">
        <v>0</v>
      </c>
      <c r="R769" s="37">
        <v>0</v>
      </c>
    </row>
    <row r="770" spans="1:18" x14ac:dyDescent="0.25">
      <c r="A770" s="5">
        <v>28</v>
      </c>
      <c r="B770" s="7" t="s">
        <v>413</v>
      </c>
      <c r="C770" s="9">
        <v>0</v>
      </c>
      <c r="D770" s="9">
        <v>0</v>
      </c>
      <c r="E770" s="9">
        <v>9791125</v>
      </c>
      <c r="F770" s="9">
        <v>0</v>
      </c>
      <c r="G770" s="20">
        <v>9791125</v>
      </c>
      <c r="H770" s="20">
        <v>9791125</v>
      </c>
      <c r="I770" s="14">
        <v>1</v>
      </c>
      <c r="J770" s="7" t="s">
        <v>31</v>
      </c>
      <c r="K770" s="7" t="s">
        <v>511</v>
      </c>
      <c r="L770" s="7" t="s">
        <v>512</v>
      </c>
      <c r="M770" s="5">
        <v>0</v>
      </c>
      <c r="N770" s="7"/>
      <c r="O770" s="5">
        <v>0</v>
      </c>
      <c r="P770" s="37">
        <v>0</v>
      </c>
      <c r="Q770" s="37">
        <v>0</v>
      </c>
      <c r="R770" s="37">
        <v>0</v>
      </c>
    </row>
    <row r="771" spans="1:18" x14ac:dyDescent="0.25">
      <c r="A771" s="5">
        <v>28</v>
      </c>
      <c r="B771" s="7" t="s">
        <v>414</v>
      </c>
      <c r="C771" s="9">
        <v>0</v>
      </c>
      <c r="D771" s="9">
        <v>0</v>
      </c>
      <c r="E771" s="9">
        <v>24864809</v>
      </c>
      <c r="F771" s="9">
        <v>0</v>
      </c>
      <c r="G771" s="20">
        <v>24864809</v>
      </c>
      <c r="H771" s="20">
        <v>23621568</v>
      </c>
      <c r="I771" s="14">
        <v>0.94999997788038504</v>
      </c>
      <c r="J771" s="7" t="s">
        <v>31</v>
      </c>
      <c r="K771" s="7" t="s">
        <v>514</v>
      </c>
      <c r="L771" s="7" t="s">
        <v>484</v>
      </c>
      <c r="M771" s="5">
        <v>0</v>
      </c>
      <c r="N771" s="7"/>
      <c r="O771" s="5">
        <v>0</v>
      </c>
      <c r="P771" s="37">
        <v>0</v>
      </c>
      <c r="Q771" s="37">
        <v>0</v>
      </c>
      <c r="R771" s="37">
        <v>0</v>
      </c>
    </row>
    <row r="772" spans="1:18" x14ac:dyDescent="0.25">
      <c r="A772" s="5">
        <v>28</v>
      </c>
      <c r="B772" s="7" t="s">
        <v>398</v>
      </c>
      <c r="C772" s="9">
        <v>0</v>
      </c>
      <c r="D772" s="9">
        <v>0</v>
      </c>
      <c r="E772" s="9">
        <v>3073141</v>
      </c>
      <c r="F772" s="9">
        <v>0</v>
      </c>
      <c r="G772" s="20">
        <v>3073141</v>
      </c>
      <c r="H772" s="20">
        <v>0</v>
      </c>
      <c r="I772" s="14">
        <v>0</v>
      </c>
      <c r="J772" s="7" t="s">
        <v>16</v>
      </c>
      <c r="K772" s="7" t="s">
        <v>515</v>
      </c>
      <c r="L772" s="7" t="s">
        <v>461</v>
      </c>
      <c r="M772" s="5">
        <v>0</v>
      </c>
      <c r="N772" s="7"/>
      <c r="O772" s="5">
        <v>0</v>
      </c>
      <c r="P772" s="37">
        <v>0</v>
      </c>
      <c r="Q772" s="37">
        <v>0</v>
      </c>
      <c r="R772" s="37">
        <v>0</v>
      </c>
    </row>
    <row r="773" spans="1:18" x14ac:dyDescent="0.25">
      <c r="A773" s="5">
        <v>28</v>
      </c>
      <c r="B773" s="7" t="s">
        <v>399</v>
      </c>
      <c r="C773" s="9">
        <v>0</v>
      </c>
      <c r="D773" s="9">
        <v>0</v>
      </c>
      <c r="E773" s="9">
        <v>114503438</v>
      </c>
      <c r="F773" s="9">
        <v>0</v>
      </c>
      <c r="G773" s="20">
        <v>114503438</v>
      </c>
      <c r="H773" s="20">
        <v>0</v>
      </c>
      <c r="I773" s="14">
        <v>0</v>
      </c>
      <c r="J773" s="7" t="s">
        <v>16</v>
      </c>
      <c r="K773" s="7" t="s">
        <v>515</v>
      </c>
      <c r="L773" s="7" t="s">
        <v>461</v>
      </c>
      <c r="M773" s="5">
        <v>0</v>
      </c>
      <c r="N773" s="7"/>
      <c r="O773" s="5">
        <v>0</v>
      </c>
      <c r="P773" s="37">
        <v>0</v>
      </c>
      <c r="Q773" s="37">
        <v>0</v>
      </c>
      <c r="R773" s="37">
        <v>0</v>
      </c>
    </row>
    <row r="774" spans="1:18" x14ac:dyDescent="0.25">
      <c r="A774" s="5">
        <v>29</v>
      </c>
      <c r="B774" s="7" t="s">
        <v>3694</v>
      </c>
      <c r="C774" s="9">
        <v>0</v>
      </c>
      <c r="D774" s="9">
        <v>0</v>
      </c>
      <c r="E774" s="9">
        <v>9178115</v>
      </c>
      <c r="F774" s="9">
        <v>0</v>
      </c>
      <c r="G774" s="20">
        <v>9178115</v>
      </c>
      <c r="H774" s="20">
        <v>9178115</v>
      </c>
      <c r="I774" s="14">
        <v>1</v>
      </c>
      <c r="J774" s="7" t="s">
        <v>51</v>
      </c>
      <c r="K774" s="7" t="s">
        <v>3695</v>
      </c>
      <c r="L774" s="7" t="s">
        <v>3696</v>
      </c>
      <c r="M774" s="5">
        <v>0</v>
      </c>
      <c r="N774" s="7"/>
      <c r="O774" s="5">
        <v>0</v>
      </c>
      <c r="P774" s="37">
        <v>0</v>
      </c>
      <c r="Q774" s="37">
        <v>0</v>
      </c>
      <c r="R774" s="37">
        <v>0</v>
      </c>
    </row>
    <row r="775" spans="1:18" x14ac:dyDescent="0.25">
      <c r="A775" s="5">
        <v>29</v>
      </c>
      <c r="B775" s="7" t="s">
        <v>3697</v>
      </c>
      <c r="C775" s="9">
        <v>0</v>
      </c>
      <c r="D775" s="9">
        <v>0</v>
      </c>
      <c r="E775" s="9">
        <v>16233527</v>
      </c>
      <c r="F775" s="9">
        <v>0</v>
      </c>
      <c r="G775" s="20">
        <v>16233527</v>
      </c>
      <c r="H775" s="20">
        <v>16233527</v>
      </c>
      <c r="I775" s="14">
        <v>1</v>
      </c>
      <c r="J775" s="7" t="s">
        <v>51</v>
      </c>
      <c r="K775" s="7" t="s">
        <v>3698</v>
      </c>
      <c r="L775" s="7" t="s">
        <v>3699</v>
      </c>
      <c r="M775" s="5">
        <v>0</v>
      </c>
      <c r="N775" s="7"/>
      <c r="O775" s="5">
        <v>0</v>
      </c>
      <c r="P775" s="37">
        <v>0</v>
      </c>
      <c r="Q775" s="37">
        <v>0</v>
      </c>
      <c r="R775" s="37">
        <v>0</v>
      </c>
    </row>
    <row r="776" spans="1:18" x14ac:dyDescent="0.25">
      <c r="A776" s="5">
        <v>29</v>
      </c>
      <c r="B776" s="7" t="s">
        <v>3700</v>
      </c>
      <c r="C776" s="9">
        <v>0</v>
      </c>
      <c r="D776" s="9">
        <v>0</v>
      </c>
      <c r="E776" s="9">
        <v>796449</v>
      </c>
      <c r="F776" s="9">
        <v>0</v>
      </c>
      <c r="G776" s="20">
        <v>796449</v>
      </c>
      <c r="H776" s="20">
        <v>796449</v>
      </c>
      <c r="I776" s="14">
        <v>1</v>
      </c>
      <c r="J776" s="7" t="s">
        <v>51</v>
      </c>
      <c r="K776" s="7" t="s">
        <v>1075</v>
      </c>
      <c r="L776" s="7" t="s">
        <v>3701</v>
      </c>
      <c r="M776" s="5">
        <v>0</v>
      </c>
      <c r="N776" s="7"/>
      <c r="O776" s="5">
        <v>0</v>
      </c>
      <c r="P776" s="37">
        <v>0</v>
      </c>
      <c r="Q776" s="37">
        <v>0</v>
      </c>
      <c r="R776" s="37">
        <v>0</v>
      </c>
    </row>
    <row r="777" spans="1:18" x14ac:dyDescent="0.25">
      <c r="A777" s="5">
        <v>29</v>
      </c>
      <c r="B777" s="7" t="s">
        <v>3702</v>
      </c>
      <c r="C777" s="9">
        <v>0</v>
      </c>
      <c r="D777" s="9">
        <v>0</v>
      </c>
      <c r="E777" s="9">
        <v>238703</v>
      </c>
      <c r="F777" s="9">
        <v>0</v>
      </c>
      <c r="G777" s="20">
        <v>238703</v>
      </c>
      <c r="H777" s="20">
        <v>238703</v>
      </c>
      <c r="I777" s="14">
        <v>1</v>
      </c>
      <c r="J777" s="7" t="s">
        <v>51</v>
      </c>
      <c r="K777" s="7" t="s">
        <v>1078</v>
      </c>
      <c r="L777" s="7" t="s">
        <v>3703</v>
      </c>
      <c r="M777" s="5">
        <v>0</v>
      </c>
      <c r="N777" s="7"/>
      <c r="O777" s="5">
        <v>0</v>
      </c>
      <c r="P777" s="37">
        <v>0</v>
      </c>
      <c r="Q777" s="37">
        <v>0</v>
      </c>
      <c r="R777" s="37">
        <v>0</v>
      </c>
    </row>
    <row r="778" spans="1:18" x14ac:dyDescent="0.25">
      <c r="A778" s="5">
        <v>29</v>
      </c>
      <c r="B778" s="7" t="s">
        <v>3704</v>
      </c>
      <c r="C778" s="9">
        <v>0</v>
      </c>
      <c r="D778" s="9">
        <v>0</v>
      </c>
      <c r="E778" s="9">
        <v>230672</v>
      </c>
      <c r="F778" s="9">
        <v>0</v>
      </c>
      <c r="G778" s="20">
        <v>230672</v>
      </c>
      <c r="H778" s="20">
        <v>230672</v>
      </c>
      <c r="I778" s="14">
        <v>1</v>
      </c>
      <c r="J778" s="7" t="s">
        <v>51</v>
      </c>
      <c r="K778" s="7" t="s">
        <v>1885</v>
      </c>
      <c r="L778" s="7" t="s">
        <v>3705</v>
      </c>
      <c r="M778" s="5">
        <v>0</v>
      </c>
      <c r="N778" s="7"/>
      <c r="O778" s="5">
        <v>0</v>
      </c>
      <c r="P778" s="37">
        <v>0</v>
      </c>
      <c r="Q778" s="37">
        <v>0</v>
      </c>
      <c r="R778" s="37">
        <v>0</v>
      </c>
    </row>
    <row r="779" spans="1:18" x14ac:dyDescent="0.25">
      <c r="A779" s="5">
        <v>29</v>
      </c>
      <c r="B779" s="7" t="s">
        <v>3706</v>
      </c>
      <c r="C779" s="9">
        <v>0</v>
      </c>
      <c r="D779" s="9">
        <v>0</v>
      </c>
      <c r="E779" s="9">
        <v>3811580</v>
      </c>
      <c r="F779" s="9">
        <v>0</v>
      </c>
      <c r="G779" s="20">
        <v>3811580</v>
      </c>
      <c r="H779" s="20">
        <v>2668106</v>
      </c>
      <c r="I779" s="14">
        <v>0.7</v>
      </c>
      <c r="J779" s="7" t="s">
        <v>51</v>
      </c>
      <c r="K779" s="7" t="s">
        <v>3707</v>
      </c>
      <c r="L779" s="7" t="s">
        <v>3708</v>
      </c>
      <c r="M779" s="5">
        <v>0</v>
      </c>
      <c r="N779" s="7"/>
      <c r="O779" s="5">
        <v>0</v>
      </c>
      <c r="P779" s="37">
        <v>0</v>
      </c>
      <c r="Q779" s="37">
        <v>0</v>
      </c>
      <c r="R779" s="37">
        <v>0</v>
      </c>
    </row>
    <row r="780" spans="1:18" x14ac:dyDescent="0.25">
      <c r="A780" s="5">
        <v>29</v>
      </c>
      <c r="B780" s="7" t="s">
        <v>3709</v>
      </c>
      <c r="C780" s="9">
        <v>0</v>
      </c>
      <c r="D780" s="9">
        <v>0</v>
      </c>
      <c r="E780" s="9">
        <v>5227967</v>
      </c>
      <c r="F780" s="9">
        <v>0</v>
      </c>
      <c r="G780" s="20">
        <v>5227967</v>
      </c>
      <c r="H780" s="20">
        <v>3659576.9</v>
      </c>
      <c r="I780" s="14">
        <v>0.7</v>
      </c>
      <c r="J780" s="7" t="s">
        <v>51</v>
      </c>
      <c r="K780" s="7" t="s">
        <v>3710</v>
      </c>
      <c r="L780" s="7" t="s">
        <v>3711</v>
      </c>
      <c r="M780" s="5">
        <v>0</v>
      </c>
      <c r="N780" s="7"/>
      <c r="O780" s="5">
        <v>0</v>
      </c>
      <c r="P780" s="37">
        <v>0</v>
      </c>
      <c r="Q780" s="37">
        <v>0</v>
      </c>
      <c r="R780" s="37">
        <v>0</v>
      </c>
    </row>
    <row r="781" spans="1:18" x14ac:dyDescent="0.25">
      <c r="A781" s="5">
        <v>29</v>
      </c>
      <c r="B781" s="7" t="s">
        <v>3712</v>
      </c>
      <c r="C781" s="9">
        <v>0</v>
      </c>
      <c r="D781" s="9">
        <v>0</v>
      </c>
      <c r="E781" s="9">
        <v>1476880</v>
      </c>
      <c r="F781" s="9">
        <v>0</v>
      </c>
      <c r="G781" s="20">
        <v>1476880</v>
      </c>
      <c r="H781" s="20">
        <v>1476880</v>
      </c>
      <c r="I781" s="14">
        <v>1</v>
      </c>
      <c r="J781" s="7" t="s">
        <v>51</v>
      </c>
      <c r="K781" s="7" t="s">
        <v>3713</v>
      </c>
      <c r="L781" s="7" t="s">
        <v>3714</v>
      </c>
      <c r="M781" s="5">
        <v>0</v>
      </c>
      <c r="N781" s="7"/>
      <c r="O781" s="5">
        <v>0</v>
      </c>
      <c r="P781" s="37">
        <v>0</v>
      </c>
      <c r="Q781" s="37">
        <v>0</v>
      </c>
      <c r="R781" s="37">
        <v>0</v>
      </c>
    </row>
    <row r="782" spans="1:18" x14ac:dyDescent="0.25">
      <c r="A782" s="5">
        <v>29</v>
      </c>
      <c r="B782" s="7" t="s">
        <v>3715</v>
      </c>
      <c r="C782" s="9">
        <v>0</v>
      </c>
      <c r="D782" s="9">
        <v>0</v>
      </c>
      <c r="E782" s="9">
        <v>2909756</v>
      </c>
      <c r="F782" s="9">
        <v>0</v>
      </c>
      <c r="G782" s="20">
        <v>2909756</v>
      </c>
      <c r="H782" s="20">
        <v>2909756</v>
      </c>
      <c r="I782" s="14">
        <v>1</v>
      </c>
      <c r="J782" s="7" t="s">
        <v>51</v>
      </c>
      <c r="K782" s="7" t="s">
        <v>3716</v>
      </c>
      <c r="L782" s="7" t="s">
        <v>3717</v>
      </c>
      <c r="M782" s="5">
        <v>0</v>
      </c>
      <c r="N782" s="7"/>
      <c r="O782" s="5">
        <v>0</v>
      </c>
      <c r="P782" s="37">
        <v>0</v>
      </c>
      <c r="Q782" s="37">
        <v>0</v>
      </c>
      <c r="R782" s="37">
        <v>0</v>
      </c>
    </row>
    <row r="783" spans="1:18" x14ac:dyDescent="0.25">
      <c r="A783" s="5">
        <v>29</v>
      </c>
      <c r="B783" s="7" t="s">
        <v>3718</v>
      </c>
      <c r="C783" s="9">
        <v>0</v>
      </c>
      <c r="D783" s="9">
        <v>0</v>
      </c>
      <c r="E783" s="9">
        <v>1081271</v>
      </c>
      <c r="F783" s="9">
        <v>0</v>
      </c>
      <c r="G783" s="20">
        <v>1081271</v>
      </c>
      <c r="H783" s="20">
        <v>1081271</v>
      </c>
      <c r="I783" s="14">
        <v>1</v>
      </c>
      <c r="J783" s="7" t="s">
        <v>51</v>
      </c>
      <c r="K783" s="7" t="s">
        <v>3719</v>
      </c>
      <c r="L783" s="7" t="s">
        <v>3720</v>
      </c>
      <c r="M783" s="5">
        <v>0</v>
      </c>
      <c r="N783" s="7"/>
      <c r="O783" s="5">
        <v>0</v>
      </c>
      <c r="P783" s="37">
        <v>0</v>
      </c>
      <c r="Q783" s="37">
        <v>0</v>
      </c>
      <c r="R783" s="37">
        <v>0</v>
      </c>
    </row>
    <row r="784" spans="1:18" x14ac:dyDescent="0.25">
      <c r="A784" s="5">
        <v>29</v>
      </c>
      <c r="B784" s="7" t="s">
        <v>3721</v>
      </c>
      <c r="C784" s="9">
        <v>0</v>
      </c>
      <c r="D784" s="9">
        <v>0</v>
      </c>
      <c r="E784" s="9">
        <v>2349533</v>
      </c>
      <c r="F784" s="9">
        <v>0</v>
      </c>
      <c r="G784" s="20">
        <v>2349533</v>
      </c>
      <c r="H784" s="20">
        <v>2349533</v>
      </c>
      <c r="I784" s="14">
        <v>1</v>
      </c>
      <c r="J784" s="7" t="s">
        <v>51</v>
      </c>
      <c r="K784" s="7" t="s">
        <v>3722</v>
      </c>
      <c r="L784" s="7" t="s">
        <v>3723</v>
      </c>
      <c r="M784" s="5">
        <v>0</v>
      </c>
      <c r="N784" s="7"/>
      <c r="O784" s="5">
        <v>0</v>
      </c>
      <c r="P784" s="37">
        <v>0</v>
      </c>
      <c r="Q784" s="37">
        <v>0</v>
      </c>
      <c r="R784" s="37">
        <v>0</v>
      </c>
    </row>
    <row r="785" spans="1:18" x14ac:dyDescent="0.25">
      <c r="A785" s="5">
        <v>29</v>
      </c>
      <c r="B785" s="7" t="s">
        <v>3724</v>
      </c>
      <c r="C785" s="9">
        <v>0</v>
      </c>
      <c r="D785" s="9">
        <v>0</v>
      </c>
      <c r="E785" s="9">
        <v>23047260</v>
      </c>
      <c r="F785" s="9">
        <v>0</v>
      </c>
      <c r="G785" s="20">
        <v>23047260</v>
      </c>
      <c r="H785" s="20">
        <v>23047260</v>
      </c>
      <c r="I785" s="14">
        <v>1</v>
      </c>
      <c r="J785" s="7" t="s">
        <v>51</v>
      </c>
      <c r="K785" s="7" t="s">
        <v>2155</v>
      </c>
      <c r="L785" s="7" t="s">
        <v>3725</v>
      </c>
      <c r="M785" s="5">
        <v>0</v>
      </c>
      <c r="N785" s="7"/>
      <c r="O785" s="5">
        <v>0</v>
      </c>
      <c r="P785" s="37">
        <v>0</v>
      </c>
      <c r="Q785" s="37">
        <v>0</v>
      </c>
      <c r="R785" s="37">
        <v>0</v>
      </c>
    </row>
    <row r="786" spans="1:18" x14ac:dyDescent="0.25">
      <c r="A786" s="5">
        <v>29</v>
      </c>
      <c r="B786" s="7" t="s">
        <v>3726</v>
      </c>
      <c r="C786" s="9">
        <v>0</v>
      </c>
      <c r="D786" s="9">
        <v>0</v>
      </c>
      <c r="E786" s="9">
        <v>6931157</v>
      </c>
      <c r="F786" s="9">
        <v>0</v>
      </c>
      <c r="G786" s="20">
        <v>6931157</v>
      </c>
      <c r="H786" s="20">
        <v>6931157</v>
      </c>
      <c r="I786" s="14">
        <v>1</v>
      </c>
      <c r="J786" s="7" t="s">
        <v>51</v>
      </c>
      <c r="K786" s="7" t="s">
        <v>3727</v>
      </c>
      <c r="L786" s="7" t="s">
        <v>3728</v>
      </c>
      <c r="M786" s="5">
        <v>0</v>
      </c>
      <c r="N786" s="7"/>
      <c r="O786" s="5">
        <v>0</v>
      </c>
      <c r="P786" s="37">
        <v>0</v>
      </c>
      <c r="Q786" s="37">
        <v>0</v>
      </c>
      <c r="R786" s="37">
        <v>0</v>
      </c>
    </row>
    <row r="787" spans="1:18" x14ac:dyDescent="0.25">
      <c r="A787" s="5">
        <v>29</v>
      </c>
      <c r="B787" s="7" t="s">
        <v>3729</v>
      </c>
      <c r="C787" s="9">
        <v>0</v>
      </c>
      <c r="D787" s="9">
        <v>0</v>
      </c>
      <c r="E787" s="9">
        <v>9507913</v>
      </c>
      <c r="F787" s="9">
        <v>0</v>
      </c>
      <c r="G787" s="20">
        <v>9507913</v>
      </c>
      <c r="H787" s="20">
        <v>9507913</v>
      </c>
      <c r="I787" s="14">
        <v>1</v>
      </c>
      <c r="J787" s="7" t="s">
        <v>51</v>
      </c>
      <c r="K787" s="7" t="s">
        <v>2192</v>
      </c>
      <c r="L787" s="7" t="s">
        <v>3730</v>
      </c>
      <c r="M787" s="5">
        <v>0</v>
      </c>
      <c r="N787" s="7"/>
      <c r="O787" s="5">
        <v>0</v>
      </c>
      <c r="P787" s="37">
        <v>0</v>
      </c>
      <c r="Q787" s="37">
        <v>0</v>
      </c>
      <c r="R787" s="37">
        <v>0</v>
      </c>
    </row>
    <row r="788" spans="1:18" x14ac:dyDescent="0.25">
      <c r="A788" s="5">
        <v>29</v>
      </c>
      <c r="B788" s="7" t="s">
        <v>3731</v>
      </c>
      <c r="C788" s="9">
        <v>0</v>
      </c>
      <c r="D788" s="9">
        <v>0</v>
      </c>
      <c r="E788" s="9">
        <v>18069874</v>
      </c>
      <c r="F788" s="9">
        <v>0</v>
      </c>
      <c r="G788" s="20">
        <v>18069874</v>
      </c>
      <c r="H788" s="20">
        <v>18069874</v>
      </c>
      <c r="I788" s="14">
        <v>1</v>
      </c>
      <c r="J788" s="7" t="s">
        <v>51</v>
      </c>
      <c r="K788" s="7" t="s">
        <v>3732</v>
      </c>
      <c r="L788" s="7" t="s">
        <v>3733</v>
      </c>
      <c r="M788" s="5">
        <v>0</v>
      </c>
      <c r="N788" s="7"/>
      <c r="O788" s="5">
        <v>0</v>
      </c>
      <c r="P788" s="37">
        <v>0</v>
      </c>
      <c r="Q788" s="37">
        <v>0</v>
      </c>
      <c r="R788" s="37">
        <v>0</v>
      </c>
    </row>
    <row r="789" spans="1:18" x14ac:dyDescent="0.25">
      <c r="A789" s="5">
        <v>29</v>
      </c>
      <c r="B789" s="7" t="s">
        <v>3734</v>
      </c>
      <c r="C789" s="9">
        <v>0</v>
      </c>
      <c r="D789" s="9">
        <v>0</v>
      </c>
      <c r="E789" s="9">
        <v>26851712</v>
      </c>
      <c r="F789" s="9">
        <v>0</v>
      </c>
      <c r="G789" s="20">
        <v>26851712</v>
      </c>
      <c r="H789" s="20">
        <v>18796198.399999999</v>
      </c>
      <c r="I789" s="14">
        <v>0.7</v>
      </c>
      <c r="J789" s="7" t="s">
        <v>51</v>
      </c>
      <c r="K789" s="7" t="s">
        <v>3735</v>
      </c>
      <c r="L789" s="7" t="s">
        <v>3736</v>
      </c>
      <c r="M789" s="5">
        <v>0</v>
      </c>
      <c r="N789" s="7"/>
      <c r="O789" s="5">
        <v>0</v>
      </c>
      <c r="P789" s="37">
        <v>0</v>
      </c>
      <c r="Q789" s="37">
        <v>0</v>
      </c>
      <c r="R789" s="37">
        <v>0</v>
      </c>
    </row>
    <row r="790" spans="1:18" x14ac:dyDescent="0.25">
      <c r="A790" s="5">
        <v>29</v>
      </c>
      <c r="B790" s="7" t="s">
        <v>3737</v>
      </c>
      <c r="C790" s="9">
        <v>0</v>
      </c>
      <c r="D790" s="9">
        <v>0</v>
      </c>
      <c r="E790" s="9">
        <v>171144293</v>
      </c>
      <c r="F790" s="9">
        <v>0</v>
      </c>
      <c r="G790" s="20">
        <v>171144293</v>
      </c>
      <c r="H790" s="20">
        <v>0</v>
      </c>
      <c r="I790" s="14">
        <v>0</v>
      </c>
      <c r="J790" s="7" t="s">
        <v>51</v>
      </c>
      <c r="K790" s="7" t="s">
        <v>3738</v>
      </c>
      <c r="L790" s="7" t="s">
        <v>3739</v>
      </c>
      <c r="M790" s="5">
        <v>0</v>
      </c>
      <c r="N790" s="7"/>
      <c r="O790" s="5">
        <v>0</v>
      </c>
      <c r="P790" s="37">
        <v>0</v>
      </c>
      <c r="Q790" s="37">
        <v>0</v>
      </c>
      <c r="R790" s="37">
        <v>0</v>
      </c>
    </row>
    <row r="791" spans="1:18" x14ac:dyDescent="0.25">
      <c r="A791" s="5">
        <v>29</v>
      </c>
      <c r="B791" s="7" t="s">
        <v>3740</v>
      </c>
      <c r="C791" s="9">
        <v>0</v>
      </c>
      <c r="D791" s="9">
        <v>0</v>
      </c>
      <c r="E791" s="9">
        <v>2764220</v>
      </c>
      <c r="F791" s="9">
        <v>0</v>
      </c>
      <c r="G791" s="20">
        <v>2764220</v>
      </c>
      <c r="H791" s="20">
        <v>1934954.0000000002</v>
      </c>
      <c r="I791" s="14">
        <v>0.70000000000000007</v>
      </c>
      <c r="J791" s="7" t="s">
        <v>51</v>
      </c>
      <c r="K791" s="7" t="s">
        <v>3741</v>
      </c>
      <c r="L791" s="7" t="s">
        <v>3742</v>
      </c>
      <c r="M791" s="5">
        <v>1</v>
      </c>
      <c r="N791" s="7" t="s">
        <v>2858</v>
      </c>
      <c r="O791" s="28">
        <v>1</v>
      </c>
      <c r="P791" s="37">
        <v>-1934954.0000000002</v>
      </c>
      <c r="Q791" s="37">
        <v>0</v>
      </c>
      <c r="R791" s="37">
        <v>0</v>
      </c>
    </row>
    <row r="792" spans="1:18" x14ac:dyDescent="0.25">
      <c r="A792" s="5">
        <v>29</v>
      </c>
      <c r="B792" s="7" t="s">
        <v>3743</v>
      </c>
      <c r="C792" s="9">
        <v>0</v>
      </c>
      <c r="D792" s="9">
        <v>0</v>
      </c>
      <c r="E792" s="9">
        <v>18112325</v>
      </c>
      <c r="F792" s="9">
        <v>0</v>
      </c>
      <c r="G792" s="20">
        <v>18112325</v>
      </c>
      <c r="H792" s="20">
        <v>0</v>
      </c>
      <c r="I792" s="14">
        <v>0</v>
      </c>
      <c r="J792" s="7" t="s">
        <v>145</v>
      </c>
      <c r="K792" s="7" t="s">
        <v>3744</v>
      </c>
      <c r="L792" s="7" t="s">
        <v>3745</v>
      </c>
      <c r="M792" s="5">
        <v>0</v>
      </c>
      <c r="N792" s="7"/>
      <c r="O792" s="5">
        <v>0</v>
      </c>
      <c r="P792" s="37">
        <v>0</v>
      </c>
      <c r="Q792" s="37">
        <v>0</v>
      </c>
      <c r="R792" s="37">
        <v>0</v>
      </c>
    </row>
    <row r="793" spans="1:18" x14ac:dyDescent="0.25">
      <c r="A793" s="5">
        <v>29</v>
      </c>
      <c r="B793" s="7" t="s">
        <v>3746</v>
      </c>
      <c r="C793" s="9">
        <v>0</v>
      </c>
      <c r="D793" s="9">
        <v>0</v>
      </c>
      <c r="E793" s="9">
        <v>2595710</v>
      </c>
      <c r="F793" s="9">
        <v>0</v>
      </c>
      <c r="G793" s="20">
        <v>2595710</v>
      </c>
      <c r="H793" s="20">
        <v>0</v>
      </c>
      <c r="I793" s="14">
        <v>0</v>
      </c>
      <c r="J793" s="7" t="s">
        <v>145</v>
      </c>
      <c r="K793" s="7" t="s">
        <v>3747</v>
      </c>
      <c r="L793" s="7" t="s">
        <v>3748</v>
      </c>
      <c r="M793" s="5">
        <v>0</v>
      </c>
      <c r="N793" s="7"/>
      <c r="O793" s="5">
        <v>0</v>
      </c>
      <c r="P793" s="37">
        <v>0</v>
      </c>
      <c r="Q793" s="37">
        <v>0</v>
      </c>
      <c r="R793" s="37">
        <v>0</v>
      </c>
    </row>
    <row r="794" spans="1:18" x14ac:dyDescent="0.25">
      <c r="A794" s="5">
        <v>29</v>
      </c>
      <c r="B794" s="7" t="s">
        <v>3749</v>
      </c>
      <c r="C794" s="9">
        <v>0</v>
      </c>
      <c r="D794" s="9">
        <v>0</v>
      </c>
      <c r="E794" s="9">
        <v>1557493</v>
      </c>
      <c r="F794" s="9">
        <v>0</v>
      </c>
      <c r="G794" s="20">
        <v>1557493</v>
      </c>
      <c r="H794" s="20">
        <v>0</v>
      </c>
      <c r="I794" s="14">
        <v>0</v>
      </c>
      <c r="J794" s="7" t="s">
        <v>145</v>
      </c>
      <c r="K794" s="7" t="s">
        <v>3750</v>
      </c>
      <c r="L794" s="7" t="s">
        <v>3751</v>
      </c>
      <c r="M794" s="5">
        <v>0</v>
      </c>
      <c r="N794" s="7"/>
      <c r="O794" s="5">
        <v>0</v>
      </c>
      <c r="P794" s="37">
        <v>0</v>
      </c>
      <c r="Q794" s="37">
        <v>0</v>
      </c>
      <c r="R794" s="37">
        <v>0</v>
      </c>
    </row>
    <row r="795" spans="1:18" x14ac:dyDescent="0.25">
      <c r="A795" s="5">
        <v>29</v>
      </c>
      <c r="B795" s="7" t="s">
        <v>3752</v>
      </c>
      <c r="C795" s="9">
        <v>0</v>
      </c>
      <c r="D795" s="9">
        <v>0</v>
      </c>
      <c r="E795" s="9">
        <v>277473</v>
      </c>
      <c r="F795" s="9">
        <v>0</v>
      </c>
      <c r="G795" s="20">
        <v>277473</v>
      </c>
      <c r="H795" s="20">
        <v>194231.1</v>
      </c>
      <c r="I795" s="14">
        <v>0.70000000000000007</v>
      </c>
      <c r="J795" s="7" t="s">
        <v>3753</v>
      </c>
      <c r="K795" s="7" t="s">
        <v>2201</v>
      </c>
      <c r="L795" s="7" t="s">
        <v>3754</v>
      </c>
      <c r="M795" s="5">
        <v>1</v>
      </c>
      <c r="N795" s="7" t="s">
        <v>788</v>
      </c>
      <c r="O795" s="28">
        <v>1</v>
      </c>
      <c r="P795" s="37">
        <v>-194231.1</v>
      </c>
      <c r="Q795" s="37">
        <v>0</v>
      </c>
      <c r="R795" s="37">
        <v>0</v>
      </c>
    </row>
    <row r="796" spans="1:18" x14ac:dyDescent="0.25">
      <c r="A796" s="5">
        <v>31</v>
      </c>
      <c r="B796" s="7" t="s">
        <v>417</v>
      </c>
      <c r="C796" s="9">
        <v>0</v>
      </c>
      <c r="D796" s="9">
        <v>0</v>
      </c>
      <c r="E796" s="9">
        <v>389094</v>
      </c>
      <c r="F796" s="9">
        <v>0</v>
      </c>
      <c r="G796" s="20">
        <v>389094</v>
      </c>
      <c r="H796" s="20">
        <v>389094</v>
      </c>
      <c r="I796" s="14">
        <v>1</v>
      </c>
      <c r="J796" s="7" t="s">
        <v>16</v>
      </c>
      <c r="K796" s="7" t="s">
        <v>490</v>
      </c>
      <c r="L796" s="7" t="s">
        <v>525</v>
      </c>
      <c r="M796" s="5">
        <v>0</v>
      </c>
      <c r="N796" s="7"/>
      <c r="O796" s="5">
        <v>0</v>
      </c>
      <c r="P796" s="37">
        <v>0</v>
      </c>
      <c r="Q796" s="37">
        <v>0</v>
      </c>
      <c r="R796" s="37">
        <v>0</v>
      </c>
    </row>
    <row r="797" spans="1:18" x14ac:dyDescent="0.25">
      <c r="A797" s="5">
        <v>31</v>
      </c>
      <c r="B797" s="7" t="s">
        <v>418</v>
      </c>
      <c r="C797" s="9">
        <v>0</v>
      </c>
      <c r="D797" s="9">
        <v>0</v>
      </c>
      <c r="E797" s="9">
        <v>6927249</v>
      </c>
      <c r="F797" s="9">
        <v>0</v>
      </c>
      <c r="G797" s="20">
        <v>6927249</v>
      </c>
      <c r="H797" s="20">
        <v>0</v>
      </c>
      <c r="I797" s="14">
        <v>0</v>
      </c>
      <c r="J797" s="7" t="s">
        <v>16</v>
      </c>
      <c r="K797" s="7" t="s">
        <v>516</v>
      </c>
      <c r="L797" s="7" t="s">
        <v>463</v>
      </c>
      <c r="M797" s="5">
        <v>0</v>
      </c>
      <c r="N797" s="7"/>
      <c r="O797" s="5">
        <v>0</v>
      </c>
      <c r="P797" s="37">
        <v>0</v>
      </c>
      <c r="Q797" s="37">
        <v>0</v>
      </c>
      <c r="R797" s="37">
        <v>0</v>
      </c>
    </row>
    <row r="798" spans="1:18" x14ac:dyDescent="0.25">
      <c r="A798" s="5">
        <v>31</v>
      </c>
      <c r="B798" s="7" t="s">
        <v>419</v>
      </c>
      <c r="C798" s="9">
        <v>0</v>
      </c>
      <c r="D798" s="9">
        <v>0</v>
      </c>
      <c r="E798" s="9">
        <v>18189</v>
      </c>
      <c r="F798" s="9">
        <v>0</v>
      </c>
      <c r="G798" s="20">
        <v>18189</v>
      </c>
      <c r="H798" s="20">
        <v>18189</v>
      </c>
      <c r="I798" s="14">
        <v>1</v>
      </c>
      <c r="J798" s="7" t="s">
        <v>16</v>
      </c>
      <c r="K798" s="7" t="s">
        <v>492</v>
      </c>
      <c r="L798" s="7" t="s">
        <v>464</v>
      </c>
      <c r="M798" s="5">
        <v>0</v>
      </c>
      <c r="N798" s="7"/>
      <c r="O798" s="5">
        <v>0</v>
      </c>
      <c r="P798" s="37">
        <v>0</v>
      </c>
      <c r="Q798" s="37">
        <v>0</v>
      </c>
      <c r="R798" s="37">
        <v>0</v>
      </c>
    </row>
    <row r="799" spans="1:18" x14ac:dyDescent="0.25">
      <c r="A799" s="5">
        <v>31</v>
      </c>
      <c r="B799" s="7" t="s">
        <v>422</v>
      </c>
      <c r="C799" s="9">
        <v>0</v>
      </c>
      <c r="D799" s="9">
        <v>0</v>
      </c>
      <c r="E799" s="9">
        <v>542551</v>
      </c>
      <c r="F799" s="9">
        <v>0</v>
      </c>
      <c r="G799" s="20">
        <v>542551</v>
      </c>
      <c r="H799" s="20">
        <v>0</v>
      </c>
      <c r="I799" s="14">
        <v>0</v>
      </c>
      <c r="J799" s="7" t="s">
        <v>16</v>
      </c>
      <c r="K799" s="7" t="s">
        <v>497</v>
      </c>
      <c r="L799" s="7" t="s">
        <v>470</v>
      </c>
      <c r="M799" s="5">
        <v>0</v>
      </c>
      <c r="N799" s="7"/>
      <c r="O799" s="5">
        <v>0</v>
      </c>
      <c r="P799" s="37">
        <v>0</v>
      </c>
      <c r="Q799" s="37">
        <v>0</v>
      </c>
      <c r="R799" s="37">
        <v>0</v>
      </c>
    </row>
    <row r="800" spans="1:18" x14ac:dyDescent="0.25">
      <c r="A800" s="5">
        <v>31</v>
      </c>
      <c r="B800" s="7" t="s">
        <v>424</v>
      </c>
      <c r="C800" s="9">
        <v>0</v>
      </c>
      <c r="D800" s="9">
        <v>0</v>
      </c>
      <c r="E800" s="9">
        <v>3767061</v>
      </c>
      <c r="F800" s="9">
        <v>0</v>
      </c>
      <c r="G800" s="20">
        <v>3767061</v>
      </c>
      <c r="H800" s="20">
        <v>3767061</v>
      </c>
      <c r="I800" s="14">
        <v>1</v>
      </c>
      <c r="J800" s="7" t="s">
        <v>16</v>
      </c>
      <c r="K800" s="7" t="s">
        <v>526</v>
      </c>
      <c r="L800" s="7" t="s">
        <v>472</v>
      </c>
      <c r="M800" s="5">
        <v>0</v>
      </c>
      <c r="N800" s="7" t="s">
        <v>170</v>
      </c>
      <c r="O800" s="28">
        <v>1</v>
      </c>
      <c r="P800" s="37">
        <v>-3767061</v>
      </c>
      <c r="Q800" s="37">
        <v>0</v>
      </c>
      <c r="R800" s="37">
        <v>0</v>
      </c>
    </row>
    <row r="801" spans="1:18" x14ac:dyDescent="0.25">
      <c r="A801" s="5">
        <v>31</v>
      </c>
      <c r="B801" s="7" t="s">
        <v>425</v>
      </c>
      <c r="C801" s="9">
        <v>0</v>
      </c>
      <c r="D801" s="9">
        <v>0</v>
      </c>
      <c r="E801" s="9">
        <v>3881717</v>
      </c>
      <c r="F801" s="9">
        <v>0</v>
      </c>
      <c r="G801" s="20">
        <v>3881717</v>
      </c>
      <c r="H801" s="20">
        <v>0</v>
      </c>
      <c r="I801" s="14">
        <v>0</v>
      </c>
      <c r="J801" s="7" t="s">
        <v>16</v>
      </c>
      <c r="K801" s="7" t="s">
        <v>526</v>
      </c>
      <c r="L801" s="7" t="s">
        <v>472</v>
      </c>
      <c r="M801" s="5">
        <v>0</v>
      </c>
      <c r="N801" s="7"/>
      <c r="O801" s="5">
        <v>0</v>
      </c>
      <c r="P801" s="37">
        <v>0</v>
      </c>
      <c r="Q801" s="37">
        <v>0</v>
      </c>
      <c r="R801" s="37">
        <v>0</v>
      </c>
    </row>
    <row r="802" spans="1:18" x14ac:dyDescent="0.25">
      <c r="A802" s="5">
        <v>31</v>
      </c>
      <c r="B802" s="7" t="s">
        <v>426</v>
      </c>
      <c r="C802" s="9">
        <v>0</v>
      </c>
      <c r="D802" s="9">
        <v>0</v>
      </c>
      <c r="E802" s="9">
        <v>13764813</v>
      </c>
      <c r="F802" s="9">
        <v>0</v>
      </c>
      <c r="G802" s="20">
        <v>13764813</v>
      </c>
      <c r="H802" s="20">
        <v>0</v>
      </c>
      <c r="I802" s="14">
        <v>0</v>
      </c>
      <c r="J802" s="7" t="s">
        <v>16</v>
      </c>
      <c r="K802" s="7" t="s">
        <v>500</v>
      </c>
      <c r="L802" s="7" t="s">
        <v>501</v>
      </c>
      <c r="M802" s="5">
        <v>0</v>
      </c>
      <c r="N802" s="7"/>
      <c r="O802" s="5">
        <v>0</v>
      </c>
      <c r="P802" s="37">
        <v>0</v>
      </c>
      <c r="Q802" s="37">
        <v>0</v>
      </c>
      <c r="R802" s="37">
        <v>0</v>
      </c>
    </row>
    <row r="803" spans="1:18" x14ac:dyDescent="0.25">
      <c r="A803" s="5">
        <v>31</v>
      </c>
      <c r="B803" s="7" t="s">
        <v>427</v>
      </c>
      <c r="C803" s="9">
        <v>0</v>
      </c>
      <c r="D803" s="9">
        <v>3048325</v>
      </c>
      <c r="E803" s="9">
        <v>258032017</v>
      </c>
      <c r="F803" s="9">
        <v>0</v>
      </c>
      <c r="G803" s="20">
        <v>261080342</v>
      </c>
      <c r="H803" s="20">
        <v>261080337</v>
      </c>
      <c r="I803" s="14">
        <v>0.99999998084880704</v>
      </c>
      <c r="J803" s="7" t="s">
        <v>16</v>
      </c>
      <c r="K803" s="7" t="s">
        <v>503</v>
      </c>
      <c r="L803" s="7" t="s">
        <v>474</v>
      </c>
      <c r="M803" s="5">
        <v>0</v>
      </c>
      <c r="N803" s="7"/>
      <c r="O803" s="5">
        <v>0</v>
      </c>
      <c r="P803" s="37">
        <v>0</v>
      </c>
      <c r="Q803" s="37">
        <v>0</v>
      </c>
      <c r="R803" s="37">
        <v>0</v>
      </c>
    </row>
    <row r="804" spans="1:18" x14ac:dyDescent="0.25">
      <c r="A804" s="5">
        <v>31</v>
      </c>
      <c r="B804" s="7" t="s">
        <v>428</v>
      </c>
      <c r="C804" s="9">
        <v>0</v>
      </c>
      <c r="D804" s="9">
        <v>0</v>
      </c>
      <c r="E804" s="9">
        <v>18916989</v>
      </c>
      <c r="F804" s="9">
        <v>0</v>
      </c>
      <c r="G804" s="20">
        <v>18916989</v>
      </c>
      <c r="H804" s="20">
        <v>18916992</v>
      </c>
      <c r="I804" s="14">
        <v>1.0000001585876062</v>
      </c>
      <c r="J804" s="7" t="s">
        <v>16</v>
      </c>
      <c r="K804" s="7" t="s">
        <v>504</v>
      </c>
      <c r="L804" s="7" t="s">
        <v>475</v>
      </c>
      <c r="M804" s="5">
        <v>0</v>
      </c>
      <c r="N804" s="7"/>
      <c r="O804" s="5">
        <v>0</v>
      </c>
      <c r="P804" s="37">
        <v>0</v>
      </c>
      <c r="Q804" s="37">
        <v>0</v>
      </c>
      <c r="R804" s="37">
        <v>0</v>
      </c>
    </row>
    <row r="805" spans="1:18" x14ac:dyDescent="0.25">
      <c r="A805" s="5">
        <v>31</v>
      </c>
      <c r="B805" s="7" t="s">
        <v>429</v>
      </c>
      <c r="C805" s="9">
        <v>0</v>
      </c>
      <c r="D805" s="9">
        <v>0</v>
      </c>
      <c r="E805" s="9">
        <v>74267446</v>
      </c>
      <c r="F805" s="9">
        <v>0</v>
      </c>
      <c r="G805" s="20">
        <v>74267446</v>
      </c>
      <c r="H805" s="20">
        <v>74267457</v>
      </c>
      <c r="I805" s="14">
        <v>1.0000001481133469</v>
      </c>
      <c r="J805" s="7" t="s">
        <v>16</v>
      </c>
      <c r="K805" s="7" t="s">
        <v>505</v>
      </c>
      <c r="L805" s="7" t="s">
        <v>506</v>
      </c>
      <c r="M805" s="5">
        <v>0</v>
      </c>
      <c r="N805" s="7"/>
      <c r="O805" s="5">
        <v>0</v>
      </c>
      <c r="P805" s="37">
        <v>0</v>
      </c>
      <c r="Q805" s="37">
        <v>0</v>
      </c>
      <c r="R805" s="37">
        <v>0</v>
      </c>
    </row>
    <row r="806" spans="1:18" x14ac:dyDescent="0.25">
      <c r="A806" s="5">
        <v>31</v>
      </c>
      <c r="B806" s="7" t="s">
        <v>431</v>
      </c>
      <c r="C806" s="9">
        <v>0</v>
      </c>
      <c r="D806" s="9">
        <v>0</v>
      </c>
      <c r="E806" s="9">
        <v>439825945</v>
      </c>
      <c r="F806" s="9">
        <v>0</v>
      </c>
      <c r="G806" s="20">
        <v>439825945</v>
      </c>
      <c r="H806" s="20">
        <v>417834649</v>
      </c>
      <c r="I806" s="14">
        <v>0.95000000284203334</v>
      </c>
      <c r="J806" s="7" t="s">
        <v>16</v>
      </c>
      <c r="K806" s="7" t="s">
        <v>508</v>
      </c>
      <c r="L806" s="7" t="s">
        <v>479</v>
      </c>
      <c r="M806" s="5">
        <v>0</v>
      </c>
      <c r="N806" s="7" t="s">
        <v>170</v>
      </c>
      <c r="O806" s="28">
        <v>1</v>
      </c>
      <c r="P806" s="37">
        <v>-417834649</v>
      </c>
      <c r="Q806" s="37">
        <v>0</v>
      </c>
      <c r="R806" s="37">
        <v>0</v>
      </c>
    </row>
    <row r="807" spans="1:18" x14ac:dyDescent="0.25">
      <c r="A807" s="5">
        <v>31</v>
      </c>
      <c r="B807" s="7" t="s">
        <v>146</v>
      </c>
      <c r="C807" s="9">
        <v>0</v>
      </c>
      <c r="D807" s="9">
        <v>103763133</v>
      </c>
      <c r="E807" s="9">
        <v>694761468</v>
      </c>
      <c r="F807" s="9">
        <v>0</v>
      </c>
      <c r="G807" s="20">
        <v>798524601</v>
      </c>
      <c r="H807" s="20">
        <v>726484375</v>
      </c>
      <c r="I807" s="14">
        <v>0.90978333552932078</v>
      </c>
      <c r="J807" s="7" t="s">
        <v>31</v>
      </c>
      <c r="K807" s="7" t="s">
        <v>31</v>
      </c>
      <c r="L807" s="7" t="s">
        <v>147</v>
      </c>
      <c r="M807" s="5">
        <v>0</v>
      </c>
      <c r="N807" s="7" t="s">
        <v>170</v>
      </c>
      <c r="O807" s="28">
        <v>1</v>
      </c>
      <c r="P807" s="37">
        <v>-726484375</v>
      </c>
      <c r="Q807" s="37">
        <v>0</v>
      </c>
      <c r="R807" s="37">
        <v>0</v>
      </c>
    </row>
    <row r="808" spans="1:18" x14ac:dyDescent="0.25">
      <c r="A808" s="5">
        <v>31</v>
      </c>
      <c r="B808" s="7" t="s">
        <v>432</v>
      </c>
      <c r="C808" s="9">
        <v>0</v>
      </c>
      <c r="D808" s="9">
        <v>0</v>
      </c>
      <c r="E808" s="9">
        <v>2220399</v>
      </c>
      <c r="F808" s="9">
        <v>0</v>
      </c>
      <c r="G808" s="20">
        <v>2220399</v>
      </c>
      <c r="H808" s="20">
        <v>2220400</v>
      </c>
      <c r="I808" s="14">
        <v>1.0000004503695057</v>
      </c>
      <c r="J808" s="7" t="s">
        <v>31</v>
      </c>
      <c r="K808" s="7" t="s">
        <v>510</v>
      </c>
      <c r="L808" s="7" t="s">
        <v>481</v>
      </c>
      <c r="M808" s="5">
        <v>0</v>
      </c>
      <c r="N808" s="7"/>
      <c r="O808" s="5">
        <v>0</v>
      </c>
      <c r="P808" s="37">
        <v>0</v>
      </c>
      <c r="Q808" s="37">
        <v>0</v>
      </c>
      <c r="R808" s="37">
        <v>0</v>
      </c>
    </row>
    <row r="809" spans="1:18" x14ac:dyDescent="0.25">
      <c r="A809" s="5">
        <v>31</v>
      </c>
      <c r="B809" s="7" t="s">
        <v>433</v>
      </c>
      <c r="C809" s="9">
        <v>0</v>
      </c>
      <c r="D809" s="9">
        <v>0</v>
      </c>
      <c r="E809" s="9">
        <v>66842</v>
      </c>
      <c r="F809" s="9">
        <v>0</v>
      </c>
      <c r="G809" s="20">
        <v>66842</v>
      </c>
      <c r="H809" s="20">
        <v>66843</v>
      </c>
      <c r="I809" s="14">
        <v>1.0000149606534814</v>
      </c>
      <c r="J809" s="7" t="s">
        <v>31</v>
      </c>
      <c r="K809" s="7" t="s">
        <v>522</v>
      </c>
      <c r="L809" s="7" t="s">
        <v>483</v>
      </c>
      <c r="M809" s="5">
        <v>0</v>
      </c>
      <c r="N809" s="7"/>
      <c r="O809" s="5">
        <v>0</v>
      </c>
      <c r="P809" s="37">
        <v>0</v>
      </c>
      <c r="Q809" s="37">
        <v>0</v>
      </c>
      <c r="R809" s="37">
        <v>0</v>
      </c>
    </row>
    <row r="810" spans="1:18" x14ac:dyDescent="0.25">
      <c r="A810" s="5">
        <v>31</v>
      </c>
      <c r="B810" s="7" t="s">
        <v>434</v>
      </c>
      <c r="C810" s="9">
        <v>0</v>
      </c>
      <c r="D810" s="9">
        <v>0</v>
      </c>
      <c r="E810" s="9">
        <v>24109568</v>
      </c>
      <c r="F810" s="9">
        <v>0</v>
      </c>
      <c r="G810" s="20">
        <v>24109568</v>
      </c>
      <c r="H810" s="20">
        <v>24109570</v>
      </c>
      <c r="I810" s="14">
        <v>1.0000000829546178</v>
      </c>
      <c r="J810" s="7" t="s">
        <v>31</v>
      </c>
      <c r="K810" s="7" t="s">
        <v>511</v>
      </c>
      <c r="L810" s="7" t="s">
        <v>512</v>
      </c>
      <c r="M810" s="5">
        <v>0</v>
      </c>
      <c r="N810" s="7"/>
      <c r="O810" s="5">
        <v>0</v>
      </c>
      <c r="P810" s="37">
        <v>0</v>
      </c>
      <c r="Q810" s="37">
        <v>0</v>
      </c>
      <c r="R810" s="37">
        <v>0</v>
      </c>
    </row>
    <row r="811" spans="1:18" x14ac:dyDescent="0.25">
      <c r="A811" s="5">
        <v>31</v>
      </c>
      <c r="B811" s="7" t="s">
        <v>435</v>
      </c>
      <c r="C811" s="9">
        <v>0</v>
      </c>
      <c r="D811" s="9">
        <v>0</v>
      </c>
      <c r="E811" s="9">
        <v>14448719</v>
      </c>
      <c r="F811" s="9">
        <v>0</v>
      </c>
      <c r="G811" s="20">
        <v>14448719</v>
      </c>
      <c r="H811" s="20">
        <v>13726282</v>
      </c>
      <c r="I811" s="14">
        <v>0.9499999273291978</v>
      </c>
      <c r="J811" s="7" t="s">
        <v>31</v>
      </c>
      <c r="K811" s="7" t="s">
        <v>514</v>
      </c>
      <c r="L811" s="7" t="s">
        <v>484</v>
      </c>
      <c r="M811" s="5">
        <v>0</v>
      </c>
      <c r="N811" s="7"/>
      <c r="O811" s="5">
        <v>0</v>
      </c>
      <c r="P811" s="37">
        <v>0</v>
      </c>
      <c r="Q811" s="37">
        <v>0</v>
      </c>
      <c r="R811" s="37">
        <v>0</v>
      </c>
    </row>
    <row r="812" spans="1:18" x14ac:dyDescent="0.25">
      <c r="A812" s="5">
        <v>31</v>
      </c>
      <c r="B812" s="7" t="s">
        <v>416</v>
      </c>
      <c r="C812" s="9">
        <v>0</v>
      </c>
      <c r="D812" s="9">
        <v>0</v>
      </c>
      <c r="E812" s="9">
        <v>122251843</v>
      </c>
      <c r="F812" s="9">
        <v>0</v>
      </c>
      <c r="G812" s="20">
        <v>122251843</v>
      </c>
      <c r="H812" s="20">
        <v>0</v>
      </c>
      <c r="I812" s="14">
        <v>0</v>
      </c>
      <c r="J812" s="7" t="s">
        <v>16</v>
      </c>
      <c r="K812" s="7" t="s">
        <v>523</v>
      </c>
      <c r="L812" s="7" t="s">
        <v>524</v>
      </c>
      <c r="M812" s="5">
        <v>0</v>
      </c>
      <c r="N812" s="7"/>
      <c r="O812" s="5">
        <v>0</v>
      </c>
      <c r="P812" s="37">
        <v>0</v>
      </c>
      <c r="Q812" s="37">
        <v>0</v>
      </c>
      <c r="R812" s="37">
        <v>0</v>
      </c>
    </row>
    <row r="813" spans="1:18" x14ac:dyDescent="0.25">
      <c r="A813" s="5">
        <v>31</v>
      </c>
      <c r="B813" s="7" t="s">
        <v>421</v>
      </c>
      <c r="C813" s="9">
        <v>0</v>
      </c>
      <c r="D813" s="9">
        <v>0</v>
      </c>
      <c r="E813" s="9">
        <v>137903</v>
      </c>
      <c r="F813" s="9">
        <v>0</v>
      </c>
      <c r="G813" s="20">
        <v>137903</v>
      </c>
      <c r="H813" s="20">
        <v>0</v>
      </c>
      <c r="I813" s="14">
        <v>0</v>
      </c>
      <c r="J813" s="7" t="s">
        <v>16</v>
      </c>
      <c r="K813" s="7" t="s">
        <v>495</v>
      </c>
      <c r="L813" s="7" t="s">
        <v>468</v>
      </c>
      <c r="M813" s="5">
        <v>0</v>
      </c>
      <c r="N813" s="7"/>
      <c r="O813" s="5">
        <v>0</v>
      </c>
      <c r="P813" s="37">
        <v>0</v>
      </c>
      <c r="Q813" s="37">
        <v>0</v>
      </c>
      <c r="R813" s="37">
        <v>0</v>
      </c>
    </row>
    <row r="814" spans="1:18" x14ac:dyDescent="0.25">
      <c r="A814" s="5">
        <v>32</v>
      </c>
      <c r="B814" s="7" t="s">
        <v>439</v>
      </c>
      <c r="C814" s="9">
        <v>0</v>
      </c>
      <c r="D814" s="9">
        <v>0</v>
      </c>
      <c r="E814" s="9">
        <v>4054228</v>
      </c>
      <c r="F814" s="9">
        <v>0</v>
      </c>
      <c r="G814" s="20">
        <v>4054228</v>
      </c>
      <c r="H814" s="20">
        <v>4054228</v>
      </c>
      <c r="I814" s="14">
        <v>1</v>
      </c>
      <c r="J814" s="7" t="s">
        <v>16</v>
      </c>
      <c r="K814" s="7" t="s">
        <v>529</v>
      </c>
      <c r="L814" s="7" t="s">
        <v>460</v>
      </c>
      <c r="M814" s="5">
        <v>0</v>
      </c>
      <c r="N814" s="7"/>
      <c r="O814" s="5">
        <v>0</v>
      </c>
      <c r="P814" s="37">
        <v>0</v>
      </c>
      <c r="Q814" s="37">
        <v>0</v>
      </c>
      <c r="R814" s="37">
        <v>0</v>
      </c>
    </row>
    <row r="815" spans="1:18" x14ac:dyDescent="0.25">
      <c r="A815" s="5">
        <v>32</v>
      </c>
      <c r="B815" s="7" t="s">
        <v>443</v>
      </c>
      <c r="C815" s="9">
        <v>0</v>
      </c>
      <c r="D815" s="9">
        <v>0</v>
      </c>
      <c r="E815" s="9">
        <v>2707752</v>
      </c>
      <c r="F815" s="9">
        <v>0</v>
      </c>
      <c r="G815" s="20">
        <v>2707752</v>
      </c>
      <c r="H815" s="20">
        <v>2707752</v>
      </c>
      <c r="I815" s="14">
        <v>1</v>
      </c>
      <c r="J815" s="7" t="s">
        <v>16</v>
      </c>
      <c r="K815" s="7" t="s">
        <v>493</v>
      </c>
      <c r="L815" s="7" t="s">
        <v>465</v>
      </c>
      <c r="M815" s="5">
        <v>0</v>
      </c>
      <c r="N815" s="7"/>
      <c r="O815" s="5">
        <v>0</v>
      </c>
      <c r="P815" s="37">
        <v>0</v>
      </c>
      <c r="Q815" s="37">
        <v>0</v>
      </c>
      <c r="R815" s="37">
        <v>0</v>
      </c>
    </row>
    <row r="816" spans="1:18" x14ac:dyDescent="0.25">
      <c r="A816" s="5">
        <v>32</v>
      </c>
      <c r="B816" s="7" t="s">
        <v>444</v>
      </c>
      <c r="C816" s="9">
        <v>0</v>
      </c>
      <c r="D816" s="9">
        <v>0</v>
      </c>
      <c r="E816" s="9">
        <v>310664</v>
      </c>
      <c r="F816" s="9">
        <v>0</v>
      </c>
      <c r="G816" s="20">
        <v>310664</v>
      </c>
      <c r="H816" s="20">
        <v>0</v>
      </c>
      <c r="I816" s="14">
        <v>0</v>
      </c>
      <c r="J816" s="7" t="s">
        <v>16</v>
      </c>
      <c r="K816" s="7" t="s">
        <v>497</v>
      </c>
      <c r="L816" s="7" t="s">
        <v>470</v>
      </c>
      <c r="M816" s="5">
        <v>0</v>
      </c>
      <c r="N816" s="7"/>
      <c r="O816" s="5">
        <v>0</v>
      </c>
      <c r="P816" s="37">
        <v>0</v>
      </c>
      <c r="Q816" s="37">
        <v>0</v>
      </c>
      <c r="R816" s="37">
        <v>0</v>
      </c>
    </row>
    <row r="817" spans="1:18" x14ac:dyDescent="0.25">
      <c r="A817" s="5">
        <v>32</v>
      </c>
      <c r="B817" s="7" t="s">
        <v>445</v>
      </c>
      <c r="C817" s="9">
        <v>0</v>
      </c>
      <c r="D817" s="9">
        <v>0</v>
      </c>
      <c r="E817" s="9">
        <v>12232563</v>
      </c>
      <c r="F817" s="9">
        <v>0</v>
      </c>
      <c r="G817" s="20">
        <v>12232563</v>
      </c>
      <c r="H817" s="20">
        <v>0</v>
      </c>
      <c r="I817" s="14">
        <v>0</v>
      </c>
      <c r="J817" s="7" t="s">
        <v>16</v>
      </c>
      <c r="K817" s="7" t="s">
        <v>498</v>
      </c>
      <c r="L817" s="7" t="s">
        <v>471</v>
      </c>
      <c r="M817" s="5">
        <v>0</v>
      </c>
      <c r="N817" s="7"/>
      <c r="O817" s="5">
        <v>0</v>
      </c>
      <c r="P817" s="37">
        <v>0</v>
      </c>
      <c r="Q817" s="37">
        <v>0</v>
      </c>
      <c r="R817" s="37">
        <v>0</v>
      </c>
    </row>
    <row r="818" spans="1:18" x14ac:dyDescent="0.25">
      <c r="A818" s="5">
        <v>32</v>
      </c>
      <c r="B818" s="7" t="s">
        <v>446</v>
      </c>
      <c r="C818" s="9">
        <v>0</v>
      </c>
      <c r="D818" s="9">
        <v>0</v>
      </c>
      <c r="E818" s="9">
        <v>5288386</v>
      </c>
      <c r="F818" s="9">
        <v>0</v>
      </c>
      <c r="G818" s="20">
        <v>5288386</v>
      </c>
      <c r="H818" s="20">
        <v>5288387</v>
      </c>
      <c r="I818" s="14">
        <v>1.0000001890936101</v>
      </c>
      <c r="J818" s="7" t="s">
        <v>16</v>
      </c>
      <c r="K818" s="7" t="s">
        <v>526</v>
      </c>
      <c r="L818" s="7" t="s">
        <v>472</v>
      </c>
      <c r="M818" s="5">
        <v>0</v>
      </c>
      <c r="N818" s="7" t="s">
        <v>170</v>
      </c>
      <c r="O818" s="28">
        <v>1</v>
      </c>
      <c r="P818" s="37">
        <v>-5288387</v>
      </c>
      <c r="Q818" s="37">
        <v>0</v>
      </c>
      <c r="R818" s="37">
        <v>0</v>
      </c>
    </row>
    <row r="819" spans="1:18" x14ac:dyDescent="0.25">
      <c r="A819" s="5">
        <v>32</v>
      </c>
      <c r="B819" s="7" t="s">
        <v>448</v>
      </c>
      <c r="C819" s="9">
        <v>0</v>
      </c>
      <c r="D819" s="9">
        <v>0</v>
      </c>
      <c r="E819" s="9">
        <v>9198546</v>
      </c>
      <c r="F819" s="9">
        <v>0</v>
      </c>
      <c r="G819" s="20">
        <v>9198546</v>
      </c>
      <c r="H819" s="20">
        <v>0</v>
      </c>
      <c r="I819" s="14">
        <v>0</v>
      </c>
      <c r="J819" s="7" t="s">
        <v>16</v>
      </c>
      <c r="K819" s="7" t="s">
        <v>500</v>
      </c>
      <c r="L819" s="7" t="s">
        <v>501</v>
      </c>
      <c r="M819" s="5">
        <v>0</v>
      </c>
      <c r="N819" s="7"/>
      <c r="O819" s="5">
        <v>0</v>
      </c>
      <c r="P819" s="37">
        <v>0</v>
      </c>
      <c r="Q819" s="37">
        <v>0</v>
      </c>
      <c r="R819" s="37">
        <v>0</v>
      </c>
    </row>
    <row r="820" spans="1:18" x14ac:dyDescent="0.25">
      <c r="A820" s="5">
        <v>32</v>
      </c>
      <c r="B820" s="7" t="s">
        <v>449</v>
      </c>
      <c r="C820" s="9">
        <v>0</v>
      </c>
      <c r="D820" s="9">
        <v>3629062</v>
      </c>
      <c r="E820" s="9">
        <v>198887675</v>
      </c>
      <c r="F820" s="9">
        <v>0</v>
      </c>
      <c r="G820" s="20">
        <v>202516737</v>
      </c>
      <c r="H820" s="20">
        <v>202516737</v>
      </c>
      <c r="I820" s="14">
        <v>1</v>
      </c>
      <c r="J820" s="7" t="s">
        <v>16</v>
      </c>
      <c r="K820" s="7" t="s">
        <v>503</v>
      </c>
      <c r="L820" s="7" t="s">
        <v>474</v>
      </c>
      <c r="M820" s="5">
        <v>0</v>
      </c>
      <c r="N820" s="7"/>
      <c r="O820" s="5">
        <v>0</v>
      </c>
      <c r="P820" s="37">
        <v>0</v>
      </c>
      <c r="Q820" s="37">
        <v>0</v>
      </c>
      <c r="R820" s="37">
        <v>0</v>
      </c>
    </row>
    <row r="821" spans="1:18" x14ac:dyDescent="0.25">
      <c r="A821" s="5">
        <v>32</v>
      </c>
      <c r="B821" s="7" t="s">
        <v>450</v>
      </c>
      <c r="C821" s="9">
        <v>0</v>
      </c>
      <c r="D821" s="9">
        <v>0</v>
      </c>
      <c r="E821" s="9">
        <v>7515606</v>
      </c>
      <c r="F821" s="9">
        <v>0</v>
      </c>
      <c r="G821" s="20">
        <v>7515606</v>
      </c>
      <c r="H821" s="20">
        <v>7515606</v>
      </c>
      <c r="I821" s="14">
        <v>1</v>
      </c>
      <c r="J821" s="7" t="s">
        <v>16</v>
      </c>
      <c r="K821" s="7" t="s">
        <v>504</v>
      </c>
      <c r="L821" s="7" t="s">
        <v>475</v>
      </c>
      <c r="M821" s="5">
        <v>0</v>
      </c>
      <c r="N821" s="7"/>
      <c r="O821" s="5">
        <v>0</v>
      </c>
      <c r="P821" s="37">
        <v>0</v>
      </c>
      <c r="Q821" s="37">
        <v>0</v>
      </c>
      <c r="R821" s="37">
        <v>0</v>
      </c>
    </row>
    <row r="822" spans="1:18" x14ac:dyDescent="0.25">
      <c r="A822" s="5">
        <v>32</v>
      </c>
      <c r="B822" s="7" t="s">
        <v>451</v>
      </c>
      <c r="C822" s="9">
        <v>0</v>
      </c>
      <c r="D822" s="9">
        <v>0</v>
      </c>
      <c r="E822" s="9">
        <v>42747012</v>
      </c>
      <c r="F822" s="9">
        <v>0</v>
      </c>
      <c r="G822" s="20">
        <v>42747012</v>
      </c>
      <c r="H822" s="20">
        <v>42747014</v>
      </c>
      <c r="I822" s="14">
        <v>1.0000000467868959</v>
      </c>
      <c r="J822" s="7" t="s">
        <v>16</v>
      </c>
      <c r="K822" s="7" t="s">
        <v>505</v>
      </c>
      <c r="L822" s="7" t="s">
        <v>506</v>
      </c>
      <c r="M822" s="5">
        <v>0</v>
      </c>
      <c r="N822" s="7"/>
      <c r="O822" s="5">
        <v>0</v>
      </c>
      <c r="P822" s="37">
        <v>0</v>
      </c>
      <c r="Q822" s="37">
        <v>0</v>
      </c>
      <c r="R822" s="37">
        <v>0</v>
      </c>
    </row>
    <row r="823" spans="1:18" x14ac:dyDescent="0.25">
      <c r="A823" s="5">
        <v>32</v>
      </c>
      <c r="B823" s="7" t="s">
        <v>453</v>
      </c>
      <c r="C823" s="9">
        <v>0</v>
      </c>
      <c r="D823" s="9">
        <v>0</v>
      </c>
      <c r="E823" s="9">
        <v>696136489</v>
      </c>
      <c r="F823" s="9">
        <v>0</v>
      </c>
      <c r="G823" s="20">
        <v>696136489</v>
      </c>
      <c r="H823" s="20">
        <v>661329666</v>
      </c>
      <c r="I823" s="14">
        <v>0.9500000020829249</v>
      </c>
      <c r="J823" s="7" t="s">
        <v>16</v>
      </c>
      <c r="K823" s="7" t="s">
        <v>508</v>
      </c>
      <c r="L823" s="7" t="s">
        <v>479</v>
      </c>
      <c r="M823" s="5">
        <v>0</v>
      </c>
      <c r="N823" s="7" t="s">
        <v>170</v>
      </c>
      <c r="O823" s="28">
        <v>1</v>
      </c>
      <c r="P823" s="37">
        <v>-661329666</v>
      </c>
      <c r="Q823" s="37">
        <v>0</v>
      </c>
      <c r="R823" s="37">
        <v>0</v>
      </c>
    </row>
    <row r="824" spans="1:18" x14ac:dyDescent="0.25">
      <c r="A824" s="5">
        <v>32</v>
      </c>
      <c r="B824" s="7" t="s">
        <v>148</v>
      </c>
      <c r="C824" s="9">
        <v>0</v>
      </c>
      <c r="D824" s="9">
        <v>25291421</v>
      </c>
      <c r="E824" s="9">
        <v>473944923</v>
      </c>
      <c r="F824" s="9">
        <v>0</v>
      </c>
      <c r="G824" s="20">
        <v>499236344</v>
      </c>
      <c r="H824" s="20">
        <v>471305264</v>
      </c>
      <c r="I824" s="14">
        <v>0.94405239054470758</v>
      </c>
      <c r="J824" s="7" t="s">
        <v>31</v>
      </c>
      <c r="K824" s="7" t="s">
        <v>31</v>
      </c>
      <c r="L824" s="7" t="s">
        <v>149</v>
      </c>
      <c r="M824" s="5">
        <v>0</v>
      </c>
      <c r="N824" s="7" t="s">
        <v>170</v>
      </c>
      <c r="O824" s="28">
        <v>1</v>
      </c>
      <c r="P824" s="37">
        <v>-471305264</v>
      </c>
      <c r="Q824" s="37">
        <v>0</v>
      </c>
      <c r="R824" s="37">
        <v>0</v>
      </c>
    </row>
    <row r="825" spans="1:18" x14ac:dyDescent="0.25">
      <c r="A825" s="5">
        <v>32</v>
      </c>
      <c r="B825" s="7" t="s">
        <v>455</v>
      </c>
      <c r="C825" s="9">
        <v>0</v>
      </c>
      <c r="D825" s="9">
        <v>0</v>
      </c>
      <c r="E825" s="9">
        <v>1110922</v>
      </c>
      <c r="F825" s="9">
        <v>0</v>
      </c>
      <c r="G825" s="20">
        <v>1110922</v>
      </c>
      <c r="H825" s="20">
        <v>1110922</v>
      </c>
      <c r="I825" s="14">
        <v>1</v>
      </c>
      <c r="J825" s="7" t="s">
        <v>31</v>
      </c>
      <c r="K825" s="7" t="s">
        <v>522</v>
      </c>
      <c r="L825" s="7" t="s">
        <v>483</v>
      </c>
      <c r="M825" s="5">
        <v>0</v>
      </c>
      <c r="N825" s="7"/>
      <c r="O825" s="5">
        <v>0</v>
      </c>
      <c r="P825" s="37">
        <v>0</v>
      </c>
      <c r="Q825" s="37">
        <v>0</v>
      </c>
      <c r="R825" s="37">
        <v>0</v>
      </c>
    </row>
    <row r="826" spans="1:18" x14ac:dyDescent="0.25">
      <c r="A826" s="5">
        <v>32</v>
      </c>
      <c r="B826" s="7" t="s">
        <v>456</v>
      </c>
      <c r="C826" s="9">
        <v>0</v>
      </c>
      <c r="D826" s="9">
        <v>0</v>
      </c>
      <c r="E826" s="9">
        <v>246856</v>
      </c>
      <c r="F826" s="9">
        <v>0</v>
      </c>
      <c r="G826" s="20">
        <v>246856</v>
      </c>
      <c r="H826" s="20">
        <v>246857</v>
      </c>
      <c r="I826" s="14">
        <v>1.0000040509446804</v>
      </c>
      <c r="J826" s="7" t="s">
        <v>31</v>
      </c>
      <c r="K826" s="7" t="s">
        <v>511</v>
      </c>
      <c r="L826" s="7" t="s">
        <v>512</v>
      </c>
      <c r="M826" s="5">
        <v>0</v>
      </c>
      <c r="N826" s="7"/>
      <c r="O826" s="5">
        <v>0</v>
      </c>
      <c r="P826" s="37">
        <v>0</v>
      </c>
      <c r="Q826" s="37">
        <v>0</v>
      </c>
      <c r="R826" s="37">
        <v>0</v>
      </c>
    </row>
    <row r="827" spans="1:18" x14ac:dyDescent="0.25">
      <c r="A827" s="5">
        <v>32</v>
      </c>
      <c r="B827" s="7" t="s">
        <v>457</v>
      </c>
      <c r="C827" s="9">
        <v>0</v>
      </c>
      <c r="D827" s="9">
        <v>0</v>
      </c>
      <c r="E827" s="9">
        <v>24363446</v>
      </c>
      <c r="F827" s="9">
        <v>0</v>
      </c>
      <c r="G827" s="20">
        <v>24363446</v>
      </c>
      <c r="H827" s="20">
        <v>23145275</v>
      </c>
      <c r="I827" s="14">
        <v>0.95000005335862592</v>
      </c>
      <c r="J827" s="7" t="s">
        <v>31</v>
      </c>
      <c r="K827" s="7" t="s">
        <v>514</v>
      </c>
      <c r="L827" s="7" t="s">
        <v>484</v>
      </c>
      <c r="M827" s="5">
        <v>0</v>
      </c>
      <c r="N827" s="7"/>
      <c r="O827" s="5">
        <v>0</v>
      </c>
      <c r="P827" s="37">
        <v>0</v>
      </c>
      <c r="Q827" s="37">
        <v>0</v>
      </c>
      <c r="R827" s="37">
        <v>0</v>
      </c>
    </row>
    <row r="828" spans="1:18" x14ac:dyDescent="0.25">
      <c r="A828" s="5">
        <v>32</v>
      </c>
      <c r="B828" s="7" t="s">
        <v>437</v>
      </c>
      <c r="C828" s="9">
        <v>0</v>
      </c>
      <c r="D828" s="9">
        <v>0</v>
      </c>
      <c r="E828" s="9">
        <v>48247441</v>
      </c>
      <c r="F828" s="9">
        <v>0</v>
      </c>
      <c r="G828" s="20">
        <v>48247441</v>
      </c>
      <c r="H828" s="20">
        <v>0</v>
      </c>
      <c r="I828" s="14">
        <v>0</v>
      </c>
      <c r="J828" s="7" t="s">
        <v>16</v>
      </c>
      <c r="K828" s="7" t="s">
        <v>523</v>
      </c>
      <c r="L828" s="7" t="s">
        <v>524</v>
      </c>
      <c r="M828" s="5">
        <v>0</v>
      </c>
      <c r="N828" s="7"/>
      <c r="O828" s="5">
        <v>0</v>
      </c>
      <c r="P828" s="37">
        <v>0</v>
      </c>
      <c r="Q828" s="37">
        <v>0</v>
      </c>
      <c r="R828" s="37">
        <v>0</v>
      </c>
    </row>
    <row r="829" spans="1:18" x14ac:dyDescent="0.25">
      <c r="A829" s="5">
        <v>32</v>
      </c>
      <c r="B829" s="7" t="s">
        <v>438</v>
      </c>
      <c r="C829" s="9">
        <v>0</v>
      </c>
      <c r="D829" s="9">
        <v>0</v>
      </c>
      <c r="E829" s="9">
        <v>-5827388</v>
      </c>
      <c r="F829" s="9">
        <v>0</v>
      </c>
      <c r="G829" s="20">
        <v>-5827388</v>
      </c>
      <c r="H829" s="20">
        <v>0</v>
      </c>
      <c r="I829" s="14">
        <v>0</v>
      </c>
      <c r="J829" s="7" t="s">
        <v>16</v>
      </c>
      <c r="K829" s="7" t="s">
        <v>527</v>
      </c>
      <c r="L829" s="7" t="s">
        <v>528</v>
      </c>
      <c r="M829" s="5">
        <v>0</v>
      </c>
      <c r="N829" s="7"/>
      <c r="O829" s="5">
        <v>0</v>
      </c>
      <c r="P829" s="37">
        <v>0</v>
      </c>
      <c r="Q829" s="37">
        <v>0</v>
      </c>
      <c r="R829" s="37">
        <v>0</v>
      </c>
    </row>
    <row r="830" spans="1:18" x14ac:dyDescent="0.25">
      <c r="A830" s="5">
        <v>32</v>
      </c>
      <c r="B830" s="7" t="s">
        <v>447</v>
      </c>
      <c r="C830" s="9">
        <v>0</v>
      </c>
      <c r="D830" s="9">
        <v>0</v>
      </c>
      <c r="E830" s="9">
        <v>311063</v>
      </c>
      <c r="F830" s="9">
        <v>0</v>
      </c>
      <c r="G830" s="20">
        <v>311063</v>
      </c>
      <c r="H830" s="20">
        <v>0</v>
      </c>
      <c r="I830" s="14">
        <v>0</v>
      </c>
      <c r="J830" s="7" t="s">
        <v>16</v>
      </c>
      <c r="K830" s="7" t="s">
        <v>499</v>
      </c>
      <c r="L830" s="7" t="s">
        <v>472</v>
      </c>
      <c r="M830" s="5">
        <v>0</v>
      </c>
      <c r="N830" s="7"/>
      <c r="O830" s="5">
        <v>0</v>
      </c>
      <c r="P830" s="37">
        <v>0</v>
      </c>
      <c r="Q830" s="37">
        <v>0</v>
      </c>
      <c r="R830" s="37">
        <v>0</v>
      </c>
    </row>
    <row r="831" spans="1:18" x14ac:dyDescent="0.25">
      <c r="A831" s="5">
        <v>33</v>
      </c>
      <c r="B831" s="7" t="s">
        <v>3755</v>
      </c>
      <c r="C831" s="9">
        <v>0</v>
      </c>
      <c r="D831" s="9">
        <v>0</v>
      </c>
      <c r="E831" s="9">
        <v>107010191</v>
      </c>
      <c r="F831" s="9">
        <v>0</v>
      </c>
      <c r="G831" s="20">
        <v>107010191</v>
      </c>
      <c r="H831" s="20">
        <v>107010191</v>
      </c>
      <c r="I831" s="14">
        <v>1</v>
      </c>
      <c r="J831" s="7" t="s">
        <v>45</v>
      </c>
      <c r="K831" s="7" t="s">
        <v>3756</v>
      </c>
      <c r="L831" s="7" t="s">
        <v>3757</v>
      </c>
      <c r="M831" s="5">
        <v>0</v>
      </c>
      <c r="N831" s="7"/>
      <c r="O831" s="5">
        <v>0</v>
      </c>
      <c r="P831" s="37">
        <v>0</v>
      </c>
      <c r="Q831" s="37">
        <v>0</v>
      </c>
      <c r="R831" s="37">
        <v>0</v>
      </c>
    </row>
    <row r="832" spans="1:18" x14ac:dyDescent="0.25">
      <c r="A832" s="5">
        <v>33</v>
      </c>
      <c r="B832" s="7" t="s">
        <v>3758</v>
      </c>
      <c r="C832" s="9">
        <v>0</v>
      </c>
      <c r="D832" s="9">
        <v>0</v>
      </c>
      <c r="E832" s="9">
        <v>798734</v>
      </c>
      <c r="F832" s="9">
        <v>0</v>
      </c>
      <c r="G832" s="20">
        <v>798734</v>
      </c>
      <c r="H832" s="20">
        <v>798734</v>
      </c>
      <c r="I832" s="14">
        <v>1</v>
      </c>
      <c r="J832" s="7" t="s">
        <v>45</v>
      </c>
      <c r="K832" s="7" t="s">
        <v>3756</v>
      </c>
      <c r="L832" s="7" t="s">
        <v>3757</v>
      </c>
      <c r="M832" s="5">
        <v>0</v>
      </c>
      <c r="N832" s="7"/>
      <c r="O832" s="5">
        <v>0</v>
      </c>
      <c r="P832" s="37">
        <v>0</v>
      </c>
      <c r="Q832" s="37">
        <v>0</v>
      </c>
      <c r="R832" s="37">
        <v>0</v>
      </c>
    </row>
    <row r="833" spans="1:18" x14ac:dyDescent="0.25">
      <c r="A833" s="5">
        <v>33</v>
      </c>
      <c r="B833" s="7" t="s">
        <v>3759</v>
      </c>
      <c r="C833" s="9">
        <v>0</v>
      </c>
      <c r="D833" s="9">
        <v>0</v>
      </c>
      <c r="E833" s="9">
        <v>5897570</v>
      </c>
      <c r="F833" s="9">
        <v>0</v>
      </c>
      <c r="G833" s="20">
        <v>5897570</v>
      </c>
      <c r="H833" s="20">
        <v>5897570</v>
      </c>
      <c r="I833" s="14">
        <v>1</v>
      </c>
      <c r="J833" s="7" t="s">
        <v>45</v>
      </c>
      <c r="K833" s="7" t="s">
        <v>3760</v>
      </c>
      <c r="L833" s="7" t="s">
        <v>3761</v>
      </c>
      <c r="M833" s="5">
        <v>0</v>
      </c>
      <c r="N833" s="7"/>
      <c r="O833" s="5">
        <v>0</v>
      </c>
      <c r="P833" s="37">
        <v>0</v>
      </c>
      <c r="Q833" s="37">
        <v>0</v>
      </c>
      <c r="R833" s="37">
        <v>0</v>
      </c>
    </row>
    <row r="834" spans="1:18" x14ac:dyDescent="0.25">
      <c r="A834" s="5">
        <v>33</v>
      </c>
      <c r="B834" s="7" t="s">
        <v>3762</v>
      </c>
      <c r="C834" s="9">
        <v>0</v>
      </c>
      <c r="D834" s="9">
        <v>0</v>
      </c>
      <c r="E834" s="9">
        <v>42500</v>
      </c>
      <c r="F834" s="9">
        <v>0</v>
      </c>
      <c r="G834" s="20">
        <v>42500</v>
      </c>
      <c r="H834" s="20">
        <v>42500</v>
      </c>
      <c r="I834" s="14">
        <v>1</v>
      </c>
      <c r="J834" s="7" t="s">
        <v>45</v>
      </c>
      <c r="K834" s="7" t="s">
        <v>3763</v>
      </c>
      <c r="L834" s="7" t="s">
        <v>3764</v>
      </c>
      <c r="M834" s="5">
        <v>0</v>
      </c>
      <c r="N834" s="7"/>
      <c r="O834" s="5">
        <v>0</v>
      </c>
      <c r="P834" s="37">
        <v>0</v>
      </c>
      <c r="Q834" s="37">
        <v>0</v>
      </c>
      <c r="R834" s="37">
        <v>0</v>
      </c>
    </row>
    <row r="835" spans="1:18" x14ac:dyDescent="0.25">
      <c r="A835" s="5">
        <v>33</v>
      </c>
      <c r="B835" s="7" t="s">
        <v>3765</v>
      </c>
      <c r="C835" s="9">
        <v>0</v>
      </c>
      <c r="D835" s="9">
        <v>0</v>
      </c>
      <c r="E835" s="9">
        <v>343790</v>
      </c>
      <c r="F835" s="9">
        <v>0</v>
      </c>
      <c r="G835" s="20">
        <v>343790</v>
      </c>
      <c r="H835" s="20">
        <v>343790</v>
      </c>
      <c r="I835" s="14">
        <v>1</v>
      </c>
      <c r="J835" s="7" t="s">
        <v>45</v>
      </c>
      <c r="K835" s="7" t="s">
        <v>3766</v>
      </c>
      <c r="L835" s="7" t="s">
        <v>3764</v>
      </c>
      <c r="M835" s="5">
        <v>0</v>
      </c>
      <c r="N835" s="7"/>
      <c r="O835" s="5">
        <v>0</v>
      </c>
      <c r="P835" s="37">
        <v>0</v>
      </c>
      <c r="Q835" s="37">
        <v>0</v>
      </c>
      <c r="R835" s="37">
        <v>0</v>
      </c>
    </row>
    <row r="836" spans="1:18" x14ac:dyDescent="0.25">
      <c r="A836" s="5">
        <v>33</v>
      </c>
      <c r="B836" s="7" t="s">
        <v>3767</v>
      </c>
      <c r="C836" s="9">
        <v>0</v>
      </c>
      <c r="D836" s="9">
        <v>0</v>
      </c>
      <c r="E836" s="9">
        <v>644000</v>
      </c>
      <c r="F836" s="9">
        <v>0</v>
      </c>
      <c r="G836" s="20">
        <v>644000</v>
      </c>
      <c r="H836" s="20">
        <v>644000</v>
      </c>
      <c r="I836" s="14">
        <v>1</v>
      </c>
      <c r="J836" s="7" t="s">
        <v>45</v>
      </c>
      <c r="K836" s="7" t="s">
        <v>866</v>
      </c>
      <c r="L836" s="7" t="s">
        <v>3768</v>
      </c>
      <c r="M836" s="5">
        <v>0</v>
      </c>
      <c r="N836" s="7"/>
      <c r="O836" s="5">
        <v>0</v>
      </c>
      <c r="P836" s="37">
        <v>0</v>
      </c>
      <c r="Q836" s="37">
        <v>0</v>
      </c>
      <c r="R836" s="37">
        <v>0</v>
      </c>
    </row>
    <row r="837" spans="1:18" x14ac:dyDescent="0.25">
      <c r="A837" s="5">
        <v>33</v>
      </c>
      <c r="B837" s="7" t="s">
        <v>3769</v>
      </c>
      <c r="C837" s="9">
        <v>0</v>
      </c>
      <c r="D837" s="9">
        <v>0</v>
      </c>
      <c r="E837" s="9">
        <v>1600000</v>
      </c>
      <c r="F837" s="9">
        <v>0</v>
      </c>
      <c r="G837" s="20">
        <v>1600000</v>
      </c>
      <c r="H837" s="20">
        <v>1600000</v>
      </c>
      <c r="I837" s="14">
        <v>1</v>
      </c>
      <c r="J837" s="7" t="s">
        <v>45</v>
      </c>
      <c r="K837" s="7" t="s">
        <v>3770</v>
      </c>
      <c r="L837" s="7" t="s">
        <v>3768</v>
      </c>
      <c r="M837" s="5">
        <v>0</v>
      </c>
      <c r="N837" s="7"/>
      <c r="O837" s="5">
        <v>0</v>
      </c>
      <c r="P837" s="37">
        <v>0</v>
      </c>
      <c r="Q837" s="37">
        <v>0</v>
      </c>
      <c r="R837" s="37">
        <v>0</v>
      </c>
    </row>
    <row r="838" spans="1:18" x14ac:dyDescent="0.25">
      <c r="A838" s="5">
        <v>33</v>
      </c>
      <c r="B838" s="7" t="s">
        <v>3771</v>
      </c>
      <c r="C838" s="9">
        <v>0</v>
      </c>
      <c r="D838" s="9">
        <v>0</v>
      </c>
      <c r="E838" s="9">
        <v>22005069</v>
      </c>
      <c r="F838" s="9">
        <v>0</v>
      </c>
      <c r="G838" s="20">
        <v>22005069</v>
      </c>
      <c r="H838" s="20">
        <v>22005069</v>
      </c>
      <c r="I838" s="14">
        <v>1</v>
      </c>
      <c r="J838" s="7" t="s">
        <v>45</v>
      </c>
      <c r="K838" s="7" t="s">
        <v>1758</v>
      </c>
      <c r="L838" s="7" t="s">
        <v>3772</v>
      </c>
      <c r="M838" s="5">
        <v>0</v>
      </c>
      <c r="N838" s="7"/>
      <c r="O838" s="5">
        <v>0</v>
      </c>
      <c r="P838" s="37">
        <v>0</v>
      </c>
      <c r="Q838" s="37">
        <v>0</v>
      </c>
      <c r="R838" s="37">
        <v>0</v>
      </c>
    </row>
    <row r="839" spans="1:18" x14ac:dyDescent="0.25">
      <c r="A839" s="5">
        <v>33</v>
      </c>
      <c r="B839" s="7" t="s">
        <v>3773</v>
      </c>
      <c r="C839" s="9">
        <v>0</v>
      </c>
      <c r="D839" s="9">
        <v>1498479</v>
      </c>
      <c r="E839" s="9">
        <v>3565361</v>
      </c>
      <c r="F839" s="9">
        <v>0</v>
      </c>
      <c r="G839" s="20">
        <v>5063840</v>
      </c>
      <c r="H839" s="20">
        <v>5063840</v>
      </c>
      <c r="I839" s="14">
        <v>1</v>
      </c>
      <c r="J839" s="7" t="s">
        <v>45</v>
      </c>
      <c r="K839" s="7" t="s">
        <v>3774</v>
      </c>
      <c r="L839" s="7" t="s">
        <v>3775</v>
      </c>
      <c r="M839" s="5">
        <v>0</v>
      </c>
      <c r="N839" s="7"/>
      <c r="O839" s="5">
        <v>0</v>
      </c>
      <c r="P839" s="37">
        <v>0</v>
      </c>
      <c r="Q839" s="37">
        <v>0</v>
      </c>
      <c r="R839" s="37">
        <v>0</v>
      </c>
    </row>
    <row r="840" spans="1:18" x14ac:dyDescent="0.25">
      <c r="A840" s="5">
        <v>33</v>
      </c>
      <c r="B840" s="7" t="s">
        <v>3776</v>
      </c>
      <c r="C840" s="9">
        <v>0</v>
      </c>
      <c r="D840" s="9">
        <v>22184954</v>
      </c>
      <c r="E840" s="9">
        <v>1261040</v>
      </c>
      <c r="F840" s="9">
        <v>0</v>
      </c>
      <c r="G840" s="20">
        <v>23445994</v>
      </c>
      <c r="H840" s="20">
        <v>23445994</v>
      </c>
      <c r="I840" s="14">
        <v>1</v>
      </c>
      <c r="J840" s="7" t="s">
        <v>45</v>
      </c>
      <c r="K840" s="7" t="s">
        <v>3777</v>
      </c>
      <c r="L840" s="7" t="s">
        <v>3778</v>
      </c>
      <c r="M840" s="5">
        <v>0</v>
      </c>
      <c r="N840" s="7"/>
      <c r="O840" s="5">
        <v>0</v>
      </c>
      <c r="P840" s="37">
        <v>0</v>
      </c>
      <c r="Q840" s="37">
        <v>0</v>
      </c>
      <c r="R840" s="37">
        <v>0</v>
      </c>
    </row>
    <row r="841" spans="1:18" x14ac:dyDescent="0.25">
      <c r="A841" s="5">
        <v>33</v>
      </c>
      <c r="B841" s="7" t="s">
        <v>3779</v>
      </c>
      <c r="C841" s="9">
        <v>0</v>
      </c>
      <c r="D841" s="9">
        <v>6777092</v>
      </c>
      <c r="E841" s="9">
        <v>26749093</v>
      </c>
      <c r="F841" s="9">
        <v>0</v>
      </c>
      <c r="G841" s="20">
        <v>33526185</v>
      </c>
      <c r="H841" s="20">
        <v>33526185</v>
      </c>
      <c r="I841" s="14">
        <v>1</v>
      </c>
      <c r="J841" s="7" t="s">
        <v>45</v>
      </c>
      <c r="K841" s="7" t="s">
        <v>3780</v>
      </c>
      <c r="L841" s="7" t="s">
        <v>3781</v>
      </c>
      <c r="M841" s="5">
        <v>0</v>
      </c>
      <c r="N841" s="7"/>
      <c r="O841" s="5">
        <v>0</v>
      </c>
      <c r="P841" s="37">
        <v>0</v>
      </c>
      <c r="Q841" s="37">
        <v>0</v>
      </c>
      <c r="R841" s="37">
        <v>0</v>
      </c>
    </row>
    <row r="842" spans="1:18" x14ac:dyDescent="0.25">
      <c r="A842" s="5">
        <v>33</v>
      </c>
      <c r="B842" s="7" t="s">
        <v>3782</v>
      </c>
      <c r="C842" s="9">
        <v>0</v>
      </c>
      <c r="D842" s="9">
        <v>0</v>
      </c>
      <c r="E842" s="9">
        <v>157480</v>
      </c>
      <c r="F842" s="9">
        <v>0</v>
      </c>
      <c r="G842" s="20">
        <v>157480</v>
      </c>
      <c r="H842" s="20">
        <v>157480</v>
      </c>
      <c r="I842" s="14">
        <v>1</v>
      </c>
      <c r="J842" s="7" t="s">
        <v>45</v>
      </c>
      <c r="K842" s="7" t="s">
        <v>3783</v>
      </c>
      <c r="L842" s="7" t="s">
        <v>3784</v>
      </c>
      <c r="M842" s="5">
        <v>0</v>
      </c>
      <c r="N842" s="7"/>
      <c r="O842" s="5">
        <v>0</v>
      </c>
      <c r="P842" s="37">
        <v>0</v>
      </c>
      <c r="Q842" s="37">
        <v>0</v>
      </c>
      <c r="R842" s="37">
        <v>0</v>
      </c>
    </row>
    <row r="843" spans="1:18" x14ac:dyDescent="0.25">
      <c r="A843" s="5">
        <v>33</v>
      </c>
      <c r="B843" s="7" t="s">
        <v>3785</v>
      </c>
      <c r="C843" s="9">
        <v>0</v>
      </c>
      <c r="D843" s="9">
        <v>0</v>
      </c>
      <c r="E843" s="9">
        <v>15000</v>
      </c>
      <c r="F843" s="9">
        <v>0</v>
      </c>
      <c r="G843" s="20">
        <v>15000</v>
      </c>
      <c r="H843" s="20">
        <v>15000</v>
      </c>
      <c r="I843" s="14">
        <v>1</v>
      </c>
      <c r="J843" s="7" t="s">
        <v>45</v>
      </c>
      <c r="K843" s="7" t="s">
        <v>3786</v>
      </c>
      <c r="L843" s="7" t="s">
        <v>3787</v>
      </c>
      <c r="M843" s="5">
        <v>0</v>
      </c>
      <c r="N843" s="7"/>
      <c r="O843" s="5">
        <v>0</v>
      </c>
      <c r="P843" s="37">
        <v>0</v>
      </c>
      <c r="Q843" s="37">
        <v>0</v>
      </c>
      <c r="R843" s="37">
        <v>0</v>
      </c>
    </row>
    <row r="844" spans="1:18" x14ac:dyDescent="0.25">
      <c r="A844" s="5">
        <v>33</v>
      </c>
      <c r="B844" s="7" t="s">
        <v>3788</v>
      </c>
      <c r="C844" s="9">
        <v>0</v>
      </c>
      <c r="D844" s="9">
        <v>0</v>
      </c>
      <c r="E844" s="9">
        <v>1021000</v>
      </c>
      <c r="F844" s="9">
        <v>0</v>
      </c>
      <c r="G844" s="20">
        <v>1021000</v>
      </c>
      <c r="H844" s="20">
        <v>1021000</v>
      </c>
      <c r="I844" s="14">
        <v>1</v>
      </c>
      <c r="J844" s="7" t="s">
        <v>45</v>
      </c>
      <c r="K844" s="7" t="s">
        <v>3789</v>
      </c>
      <c r="L844" s="7" t="s">
        <v>3790</v>
      </c>
      <c r="M844" s="5">
        <v>0</v>
      </c>
      <c r="N844" s="7"/>
      <c r="O844" s="5">
        <v>0</v>
      </c>
      <c r="P844" s="37">
        <v>0</v>
      </c>
      <c r="Q844" s="37">
        <v>0</v>
      </c>
      <c r="R844" s="37">
        <v>0</v>
      </c>
    </row>
    <row r="845" spans="1:18" x14ac:dyDescent="0.25">
      <c r="A845" s="5">
        <v>33</v>
      </c>
      <c r="B845" s="7" t="s">
        <v>3791</v>
      </c>
      <c r="C845" s="9">
        <v>0</v>
      </c>
      <c r="D845" s="9">
        <v>0</v>
      </c>
      <c r="E845" s="9">
        <v>2261540</v>
      </c>
      <c r="F845" s="9">
        <v>0</v>
      </c>
      <c r="G845" s="20">
        <v>2261540</v>
      </c>
      <c r="H845" s="20">
        <v>2261540</v>
      </c>
      <c r="I845" s="14">
        <v>1</v>
      </c>
      <c r="J845" s="7" t="s">
        <v>45</v>
      </c>
      <c r="K845" s="7" t="s">
        <v>3792</v>
      </c>
      <c r="L845" s="7" t="s">
        <v>3793</v>
      </c>
      <c r="M845" s="5">
        <v>0</v>
      </c>
      <c r="N845" s="7"/>
      <c r="O845" s="5">
        <v>0</v>
      </c>
      <c r="P845" s="37">
        <v>0</v>
      </c>
      <c r="Q845" s="37">
        <v>0</v>
      </c>
      <c r="R845" s="37">
        <v>0</v>
      </c>
    </row>
    <row r="846" spans="1:18" x14ac:dyDescent="0.25">
      <c r="A846" s="5">
        <v>33</v>
      </c>
      <c r="B846" s="7" t="s">
        <v>3794</v>
      </c>
      <c r="C846" s="9">
        <v>0</v>
      </c>
      <c r="D846" s="9">
        <v>0</v>
      </c>
      <c r="E846" s="9">
        <v>25810</v>
      </c>
      <c r="F846" s="9">
        <v>0</v>
      </c>
      <c r="G846" s="20">
        <v>25810</v>
      </c>
      <c r="H846" s="20">
        <v>25810</v>
      </c>
      <c r="I846" s="14">
        <v>1</v>
      </c>
      <c r="J846" s="7" t="s">
        <v>45</v>
      </c>
      <c r="K846" s="7" t="s">
        <v>3792</v>
      </c>
      <c r="L846" s="7" t="s">
        <v>3793</v>
      </c>
      <c r="M846" s="5">
        <v>0</v>
      </c>
      <c r="N846" s="7"/>
      <c r="O846" s="5">
        <v>0</v>
      </c>
      <c r="P846" s="37">
        <v>0</v>
      </c>
      <c r="Q846" s="37">
        <v>0</v>
      </c>
      <c r="R846" s="37">
        <v>0</v>
      </c>
    </row>
    <row r="847" spans="1:18" x14ac:dyDescent="0.25">
      <c r="A847" s="5">
        <v>33</v>
      </c>
      <c r="B847" s="7" t="s">
        <v>3795</v>
      </c>
      <c r="C847" s="9">
        <v>0</v>
      </c>
      <c r="D847" s="9">
        <v>0</v>
      </c>
      <c r="E847" s="9">
        <v>3894064</v>
      </c>
      <c r="F847" s="9">
        <v>0</v>
      </c>
      <c r="G847" s="20">
        <v>3894064</v>
      </c>
      <c r="H847" s="20">
        <v>3894064</v>
      </c>
      <c r="I847" s="14">
        <v>1</v>
      </c>
      <c r="J847" s="7" t="s">
        <v>45</v>
      </c>
      <c r="K847" s="7" t="s">
        <v>2962</v>
      </c>
      <c r="L847" s="7" t="s">
        <v>3796</v>
      </c>
      <c r="M847" s="5">
        <v>0</v>
      </c>
      <c r="N847" s="7"/>
      <c r="O847" s="5">
        <v>0</v>
      </c>
      <c r="P847" s="37">
        <v>0</v>
      </c>
      <c r="Q847" s="37">
        <v>0</v>
      </c>
      <c r="R847" s="37">
        <v>0</v>
      </c>
    </row>
    <row r="848" spans="1:18" x14ac:dyDescent="0.25">
      <c r="A848" s="5">
        <v>33</v>
      </c>
      <c r="B848" s="7" t="s">
        <v>3797</v>
      </c>
      <c r="C848" s="9">
        <v>0</v>
      </c>
      <c r="D848" s="9">
        <v>0</v>
      </c>
      <c r="E848" s="9">
        <v>235124</v>
      </c>
      <c r="F848" s="9">
        <v>0</v>
      </c>
      <c r="G848" s="20">
        <v>235124</v>
      </c>
      <c r="H848" s="20">
        <v>235124</v>
      </c>
      <c r="I848" s="14">
        <v>1</v>
      </c>
      <c r="J848" s="7" t="s">
        <v>45</v>
      </c>
      <c r="K848" s="7" t="s">
        <v>3798</v>
      </c>
      <c r="L848" s="7" t="s">
        <v>3796</v>
      </c>
      <c r="M848" s="5">
        <v>0</v>
      </c>
      <c r="N848" s="7"/>
      <c r="O848" s="5">
        <v>0</v>
      </c>
      <c r="P848" s="37">
        <v>0</v>
      </c>
      <c r="Q848" s="37">
        <v>0</v>
      </c>
      <c r="R848" s="37">
        <v>0</v>
      </c>
    </row>
    <row r="849" spans="1:18" x14ac:dyDescent="0.25">
      <c r="A849" s="5">
        <v>33</v>
      </c>
      <c r="B849" s="7" t="s">
        <v>3799</v>
      </c>
      <c r="C849" s="9">
        <v>0</v>
      </c>
      <c r="D849" s="9">
        <v>0</v>
      </c>
      <c r="E849" s="9">
        <v>422698</v>
      </c>
      <c r="F849" s="9">
        <v>0</v>
      </c>
      <c r="G849" s="20">
        <v>422698</v>
      </c>
      <c r="H849" s="20">
        <v>422698</v>
      </c>
      <c r="I849" s="14">
        <v>1</v>
      </c>
      <c r="J849" s="7" t="s">
        <v>45</v>
      </c>
      <c r="K849" s="7" t="s">
        <v>3798</v>
      </c>
      <c r="L849" s="7" t="s">
        <v>3800</v>
      </c>
      <c r="M849" s="5">
        <v>0</v>
      </c>
      <c r="N849" s="7"/>
      <c r="O849" s="5">
        <v>0</v>
      </c>
      <c r="P849" s="37">
        <v>0</v>
      </c>
      <c r="Q849" s="37">
        <v>0</v>
      </c>
      <c r="R849" s="37">
        <v>0</v>
      </c>
    </row>
    <row r="850" spans="1:18" x14ac:dyDescent="0.25">
      <c r="A850" s="5">
        <v>33</v>
      </c>
      <c r="B850" s="7" t="s">
        <v>3801</v>
      </c>
      <c r="C850" s="9">
        <v>0</v>
      </c>
      <c r="D850" s="9">
        <v>0</v>
      </c>
      <c r="E850" s="9">
        <v>81209</v>
      </c>
      <c r="F850" s="9">
        <v>0</v>
      </c>
      <c r="G850" s="20">
        <v>81209</v>
      </c>
      <c r="H850" s="20">
        <v>81209</v>
      </c>
      <c r="I850" s="14">
        <v>1</v>
      </c>
      <c r="J850" s="7" t="s">
        <v>45</v>
      </c>
      <c r="K850" s="7" t="s">
        <v>3802</v>
      </c>
      <c r="L850" s="7" t="s">
        <v>3803</v>
      </c>
      <c r="M850" s="5">
        <v>0</v>
      </c>
      <c r="N850" s="7"/>
      <c r="O850" s="5">
        <v>0</v>
      </c>
      <c r="P850" s="37">
        <v>0</v>
      </c>
      <c r="Q850" s="37">
        <v>0</v>
      </c>
      <c r="R850" s="37">
        <v>0</v>
      </c>
    </row>
    <row r="851" spans="1:18" x14ac:dyDescent="0.25">
      <c r="A851" s="5">
        <v>33</v>
      </c>
      <c r="B851" s="7" t="s">
        <v>3804</v>
      </c>
      <c r="C851" s="9">
        <v>0</v>
      </c>
      <c r="D851" s="9">
        <v>0</v>
      </c>
      <c r="E851" s="9">
        <v>7079999</v>
      </c>
      <c r="F851" s="9">
        <v>0</v>
      </c>
      <c r="G851" s="20">
        <v>7079999</v>
      </c>
      <c r="H851" s="20">
        <v>7079999</v>
      </c>
      <c r="I851" s="14">
        <v>1</v>
      </c>
      <c r="J851" s="7" t="s">
        <v>45</v>
      </c>
      <c r="K851" s="7" t="s">
        <v>3805</v>
      </c>
      <c r="L851" s="7" t="s">
        <v>3806</v>
      </c>
      <c r="M851" s="5">
        <v>0</v>
      </c>
      <c r="N851" s="7"/>
      <c r="O851" s="5">
        <v>0</v>
      </c>
      <c r="P851" s="37">
        <v>0</v>
      </c>
      <c r="Q851" s="37">
        <v>0</v>
      </c>
      <c r="R851" s="37">
        <v>0</v>
      </c>
    </row>
    <row r="852" spans="1:18" x14ac:dyDescent="0.25">
      <c r="A852" s="5">
        <v>33</v>
      </c>
      <c r="B852" s="7" t="s">
        <v>3807</v>
      </c>
      <c r="C852" s="9">
        <v>0</v>
      </c>
      <c r="D852" s="9">
        <v>0</v>
      </c>
      <c r="E852" s="9">
        <v>2167019</v>
      </c>
      <c r="F852" s="9">
        <v>0</v>
      </c>
      <c r="G852" s="20">
        <v>2167019</v>
      </c>
      <c r="H852" s="20">
        <v>2167019</v>
      </c>
      <c r="I852" s="14">
        <v>1</v>
      </c>
      <c r="J852" s="7" t="s">
        <v>45</v>
      </c>
      <c r="K852" s="7" t="s">
        <v>3802</v>
      </c>
      <c r="L852" s="7" t="s">
        <v>3806</v>
      </c>
      <c r="M852" s="5">
        <v>0</v>
      </c>
      <c r="N852" s="7"/>
      <c r="O852" s="5">
        <v>0</v>
      </c>
      <c r="P852" s="37">
        <v>0</v>
      </c>
      <c r="Q852" s="37">
        <v>0</v>
      </c>
      <c r="R852" s="37">
        <v>0</v>
      </c>
    </row>
    <row r="853" spans="1:18" x14ac:dyDescent="0.25">
      <c r="A853" s="5">
        <v>33</v>
      </c>
      <c r="B853" s="7" t="s">
        <v>3808</v>
      </c>
      <c r="C853" s="9">
        <v>0</v>
      </c>
      <c r="D853" s="9">
        <v>0</v>
      </c>
      <c r="E853" s="9">
        <v>1682138</v>
      </c>
      <c r="F853" s="9">
        <v>0</v>
      </c>
      <c r="G853" s="20">
        <v>1682138</v>
      </c>
      <c r="H853" s="20">
        <v>1682138</v>
      </c>
      <c r="I853" s="14">
        <v>1</v>
      </c>
      <c r="J853" s="7" t="s">
        <v>45</v>
      </c>
      <c r="K853" s="7" t="s">
        <v>3802</v>
      </c>
      <c r="L853" s="7" t="s">
        <v>3806</v>
      </c>
      <c r="M853" s="5">
        <v>0</v>
      </c>
      <c r="N853" s="7"/>
      <c r="O853" s="5">
        <v>0</v>
      </c>
      <c r="P853" s="37">
        <v>0</v>
      </c>
      <c r="Q853" s="37">
        <v>0</v>
      </c>
      <c r="R853" s="37">
        <v>0</v>
      </c>
    </row>
    <row r="854" spans="1:18" x14ac:dyDescent="0.25">
      <c r="A854" s="5">
        <v>33</v>
      </c>
      <c r="B854" s="7" t="s">
        <v>3809</v>
      </c>
      <c r="C854" s="9">
        <v>0</v>
      </c>
      <c r="D854" s="9">
        <v>0</v>
      </c>
      <c r="E854" s="9">
        <v>46280</v>
      </c>
      <c r="F854" s="9">
        <v>0</v>
      </c>
      <c r="G854" s="20">
        <v>46280</v>
      </c>
      <c r="H854" s="20">
        <v>46280</v>
      </c>
      <c r="I854" s="14">
        <v>1</v>
      </c>
      <c r="J854" s="7" t="s">
        <v>45</v>
      </c>
      <c r="K854" s="7" t="s">
        <v>3774</v>
      </c>
      <c r="L854" s="7" t="s">
        <v>3775</v>
      </c>
      <c r="M854" s="5">
        <v>0</v>
      </c>
      <c r="N854" s="7"/>
      <c r="O854" s="5">
        <v>0</v>
      </c>
      <c r="P854" s="37">
        <v>0</v>
      </c>
      <c r="Q854" s="37">
        <v>0</v>
      </c>
      <c r="R854" s="37">
        <v>0</v>
      </c>
    </row>
    <row r="855" spans="1:18" x14ac:dyDescent="0.25">
      <c r="A855" s="5">
        <v>33</v>
      </c>
      <c r="B855" s="7" t="s">
        <v>3810</v>
      </c>
      <c r="C855" s="9">
        <v>0</v>
      </c>
      <c r="D855" s="9">
        <v>0</v>
      </c>
      <c r="E855" s="9">
        <v>56900</v>
      </c>
      <c r="F855" s="9">
        <v>0</v>
      </c>
      <c r="G855" s="20">
        <v>56900</v>
      </c>
      <c r="H855" s="20">
        <v>56900</v>
      </c>
      <c r="I855" s="14">
        <v>1</v>
      </c>
      <c r="J855" s="7" t="s">
        <v>45</v>
      </c>
      <c r="K855" s="7" t="s">
        <v>3811</v>
      </c>
      <c r="L855" s="7" t="s">
        <v>3778</v>
      </c>
      <c r="M855" s="5">
        <v>0</v>
      </c>
      <c r="N855" s="7"/>
      <c r="O855" s="5">
        <v>0</v>
      </c>
      <c r="P855" s="37">
        <v>0</v>
      </c>
      <c r="Q855" s="37">
        <v>0</v>
      </c>
      <c r="R855" s="37">
        <v>0</v>
      </c>
    </row>
    <row r="856" spans="1:18" x14ac:dyDescent="0.25">
      <c r="A856" s="5">
        <v>33</v>
      </c>
      <c r="B856" s="7" t="s">
        <v>3812</v>
      </c>
      <c r="C856" s="9">
        <v>0</v>
      </c>
      <c r="D856" s="9">
        <v>0</v>
      </c>
      <c r="E856" s="9">
        <v>186840</v>
      </c>
      <c r="F856" s="9">
        <v>0</v>
      </c>
      <c r="G856" s="20">
        <v>186840</v>
      </c>
      <c r="H856" s="20">
        <v>186840</v>
      </c>
      <c r="I856" s="14">
        <v>1</v>
      </c>
      <c r="J856" s="7" t="s">
        <v>45</v>
      </c>
      <c r="K856" s="7" t="s">
        <v>3813</v>
      </c>
      <c r="L856" s="7" t="s">
        <v>3814</v>
      </c>
      <c r="M856" s="5">
        <v>0</v>
      </c>
      <c r="N856" s="7"/>
      <c r="O856" s="5">
        <v>0</v>
      </c>
      <c r="P856" s="37">
        <v>0</v>
      </c>
      <c r="Q856" s="37">
        <v>0</v>
      </c>
      <c r="R856" s="37">
        <v>0</v>
      </c>
    </row>
    <row r="857" spans="1:18" x14ac:dyDescent="0.25">
      <c r="A857" s="5">
        <v>33</v>
      </c>
      <c r="B857" s="7" t="s">
        <v>3815</v>
      </c>
      <c r="C857" s="9">
        <v>0</v>
      </c>
      <c r="D857" s="9">
        <v>0</v>
      </c>
      <c r="E857" s="9">
        <v>106220</v>
      </c>
      <c r="F857" s="9">
        <v>0</v>
      </c>
      <c r="G857" s="20">
        <v>106220</v>
      </c>
      <c r="H857" s="20">
        <v>106220</v>
      </c>
      <c r="I857" s="14">
        <v>1</v>
      </c>
      <c r="J857" s="7" t="s">
        <v>45</v>
      </c>
      <c r="K857" s="7" t="s">
        <v>3813</v>
      </c>
      <c r="L857" s="7" t="s">
        <v>3816</v>
      </c>
      <c r="M857" s="5">
        <v>0</v>
      </c>
      <c r="N857" s="7"/>
      <c r="O857" s="5">
        <v>0</v>
      </c>
      <c r="P857" s="37">
        <v>0</v>
      </c>
      <c r="Q857" s="37">
        <v>0</v>
      </c>
      <c r="R857" s="37">
        <v>0</v>
      </c>
    </row>
    <row r="858" spans="1:18" x14ac:dyDescent="0.25">
      <c r="A858" s="5">
        <v>33</v>
      </c>
      <c r="B858" s="7" t="s">
        <v>3817</v>
      </c>
      <c r="C858" s="9">
        <v>0</v>
      </c>
      <c r="D858" s="9">
        <v>0</v>
      </c>
      <c r="E858" s="9">
        <v>159935</v>
      </c>
      <c r="F858" s="9">
        <v>0</v>
      </c>
      <c r="G858" s="20">
        <v>159935</v>
      </c>
      <c r="H858" s="20">
        <v>159935</v>
      </c>
      <c r="I858" s="14">
        <v>1</v>
      </c>
      <c r="J858" s="7" t="s">
        <v>45</v>
      </c>
      <c r="K858" s="7" t="s">
        <v>3818</v>
      </c>
      <c r="L858" s="7" t="s">
        <v>3781</v>
      </c>
      <c r="M858" s="5">
        <v>0</v>
      </c>
      <c r="N858" s="7"/>
      <c r="O858" s="5">
        <v>0</v>
      </c>
      <c r="P858" s="37">
        <v>0</v>
      </c>
      <c r="Q858" s="37">
        <v>0</v>
      </c>
      <c r="R858" s="37">
        <v>0</v>
      </c>
    </row>
    <row r="859" spans="1:18" x14ac:dyDescent="0.25">
      <c r="A859" s="5">
        <v>33</v>
      </c>
      <c r="B859" s="7" t="s">
        <v>3819</v>
      </c>
      <c r="C859" s="9">
        <v>0</v>
      </c>
      <c r="D859" s="9">
        <v>0</v>
      </c>
      <c r="E859" s="9">
        <v>361984</v>
      </c>
      <c r="F859" s="9">
        <v>0</v>
      </c>
      <c r="G859" s="20">
        <v>361984</v>
      </c>
      <c r="H859" s="20">
        <v>361984</v>
      </c>
      <c r="I859" s="14">
        <v>1</v>
      </c>
      <c r="J859" s="7" t="s">
        <v>45</v>
      </c>
      <c r="K859" s="7" t="s">
        <v>3820</v>
      </c>
      <c r="L859" s="7" t="s">
        <v>3821</v>
      </c>
      <c r="M859" s="5">
        <v>0</v>
      </c>
      <c r="N859" s="7"/>
      <c r="O859" s="5">
        <v>0</v>
      </c>
      <c r="P859" s="37">
        <v>0</v>
      </c>
      <c r="Q859" s="37">
        <v>0</v>
      </c>
      <c r="R859" s="37">
        <v>0</v>
      </c>
    </row>
    <row r="860" spans="1:18" x14ac:dyDescent="0.25">
      <c r="A860" s="5">
        <v>33</v>
      </c>
      <c r="B860" s="7" t="s">
        <v>3822</v>
      </c>
      <c r="C860" s="9">
        <v>0</v>
      </c>
      <c r="D860" s="9">
        <v>0</v>
      </c>
      <c r="E860" s="9">
        <v>1463033</v>
      </c>
      <c r="F860" s="9">
        <v>0</v>
      </c>
      <c r="G860" s="20">
        <v>1463033</v>
      </c>
      <c r="H860" s="20">
        <v>1463033</v>
      </c>
      <c r="I860" s="14">
        <v>1</v>
      </c>
      <c r="J860" s="7" t="s">
        <v>45</v>
      </c>
      <c r="K860" s="7" t="s">
        <v>3823</v>
      </c>
      <c r="L860" s="7" t="s">
        <v>3824</v>
      </c>
      <c r="M860" s="5">
        <v>0</v>
      </c>
      <c r="N860" s="7"/>
      <c r="O860" s="5">
        <v>0</v>
      </c>
      <c r="P860" s="37">
        <v>0</v>
      </c>
      <c r="Q860" s="37">
        <v>0</v>
      </c>
      <c r="R860" s="37">
        <v>0</v>
      </c>
    </row>
    <row r="861" spans="1:18" x14ac:dyDescent="0.25">
      <c r="A861" s="5">
        <v>33</v>
      </c>
      <c r="B861" s="7" t="s">
        <v>3825</v>
      </c>
      <c r="C861" s="9">
        <v>0</v>
      </c>
      <c r="D861" s="9">
        <v>0</v>
      </c>
      <c r="E861" s="9">
        <v>7921</v>
      </c>
      <c r="F861" s="9">
        <v>0</v>
      </c>
      <c r="G861" s="20">
        <v>7921</v>
      </c>
      <c r="H861" s="20">
        <v>7921</v>
      </c>
      <c r="I861" s="14">
        <v>1</v>
      </c>
      <c r="J861" s="7" t="s">
        <v>45</v>
      </c>
      <c r="K861" s="7" t="s">
        <v>3826</v>
      </c>
      <c r="L861" s="7" t="s">
        <v>3827</v>
      </c>
      <c r="M861" s="5">
        <v>0</v>
      </c>
      <c r="N861" s="7"/>
      <c r="O861" s="5">
        <v>0</v>
      </c>
      <c r="P861" s="37">
        <v>0</v>
      </c>
      <c r="Q861" s="37">
        <v>0</v>
      </c>
      <c r="R861" s="37">
        <v>0</v>
      </c>
    </row>
    <row r="862" spans="1:18" x14ac:dyDescent="0.25">
      <c r="A862" s="5">
        <v>33</v>
      </c>
      <c r="B862" s="7" t="s">
        <v>3828</v>
      </c>
      <c r="C862" s="9">
        <v>0</v>
      </c>
      <c r="D862" s="9">
        <v>0</v>
      </c>
      <c r="E862" s="9">
        <v>22644081</v>
      </c>
      <c r="F862" s="9">
        <v>0</v>
      </c>
      <c r="G862" s="20">
        <v>22644081</v>
      </c>
      <c r="H862" s="20">
        <v>22644081</v>
      </c>
      <c r="I862" s="14">
        <v>1</v>
      </c>
      <c r="J862" s="7" t="s">
        <v>45</v>
      </c>
      <c r="K862" s="7" t="s">
        <v>3829</v>
      </c>
      <c r="L862" s="7" t="s">
        <v>3827</v>
      </c>
      <c r="M862" s="5">
        <v>0</v>
      </c>
      <c r="N862" s="7"/>
      <c r="O862" s="5">
        <v>0</v>
      </c>
      <c r="P862" s="37">
        <v>0</v>
      </c>
      <c r="Q862" s="37">
        <v>0</v>
      </c>
      <c r="R862" s="37">
        <v>0</v>
      </c>
    </row>
    <row r="863" spans="1:18" x14ac:dyDescent="0.25">
      <c r="A863" s="5">
        <v>33</v>
      </c>
      <c r="B863" s="7" t="s">
        <v>3830</v>
      </c>
      <c r="C863" s="9">
        <v>0</v>
      </c>
      <c r="D863" s="9">
        <v>0</v>
      </c>
      <c r="E863" s="9">
        <v>561290</v>
      </c>
      <c r="F863" s="9">
        <v>0</v>
      </c>
      <c r="G863" s="20">
        <v>561290</v>
      </c>
      <c r="H863" s="20">
        <v>561290</v>
      </c>
      <c r="I863" s="14">
        <v>1</v>
      </c>
      <c r="J863" s="7" t="s">
        <v>45</v>
      </c>
      <c r="K863" s="7" t="s">
        <v>3829</v>
      </c>
      <c r="L863" s="7" t="s">
        <v>3827</v>
      </c>
      <c r="M863" s="5">
        <v>0</v>
      </c>
      <c r="N863" s="7"/>
      <c r="O863" s="5">
        <v>0</v>
      </c>
      <c r="P863" s="37">
        <v>0</v>
      </c>
      <c r="Q863" s="37">
        <v>0</v>
      </c>
      <c r="R863" s="37">
        <v>0</v>
      </c>
    </row>
    <row r="864" spans="1:18" x14ac:dyDescent="0.25">
      <c r="A864" s="5">
        <v>33</v>
      </c>
      <c r="B864" s="7" t="s">
        <v>3831</v>
      </c>
      <c r="C864" s="9">
        <v>0</v>
      </c>
      <c r="D864" s="9">
        <v>0</v>
      </c>
      <c r="E864" s="9">
        <v>2473698</v>
      </c>
      <c r="F864" s="9">
        <v>0</v>
      </c>
      <c r="G864" s="20">
        <v>2473698</v>
      </c>
      <c r="H864" s="20">
        <v>2473698</v>
      </c>
      <c r="I864" s="14">
        <v>1</v>
      </c>
      <c r="J864" s="7" t="s">
        <v>45</v>
      </c>
      <c r="K864" s="7" t="s">
        <v>3832</v>
      </c>
      <c r="L864" s="7" t="s">
        <v>3833</v>
      </c>
      <c r="M864" s="5">
        <v>0</v>
      </c>
      <c r="N864" s="7"/>
      <c r="O864" s="5">
        <v>0</v>
      </c>
      <c r="P864" s="37">
        <v>0</v>
      </c>
      <c r="Q864" s="37">
        <v>0</v>
      </c>
      <c r="R864" s="37">
        <v>0</v>
      </c>
    </row>
    <row r="865" spans="1:18" x14ac:dyDescent="0.25">
      <c r="A865" s="5">
        <v>33</v>
      </c>
      <c r="B865" s="7" t="s">
        <v>3834</v>
      </c>
      <c r="C865" s="9">
        <v>0</v>
      </c>
      <c r="D865" s="9">
        <v>0</v>
      </c>
      <c r="E865" s="9">
        <v>14179227</v>
      </c>
      <c r="F865" s="9">
        <v>0</v>
      </c>
      <c r="G865" s="20">
        <v>14179227</v>
      </c>
      <c r="H865" s="20">
        <v>14179227</v>
      </c>
      <c r="I865" s="14">
        <v>1</v>
      </c>
      <c r="J865" s="7" t="s">
        <v>45</v>
      </c>
      <c r="K865" s="7" t="s">
        <v>3835</v>
      </c>
      <c r="L865" s="7" t="s">
        <v>3836</v>
      </c>
      <c r="M865" s="5">
        <v>0</v>
      </c>
      <c r="N865" s="7"/>
      <c r="O865" s="5">
        <v>0</v>
      </c>
      <c r="P865" s="37">
        <v>0</v>
      </c>
      <c r="Q865" s="37">
        <v>0</v>
      </c>
      <c r="R865" s="37">
        <v>0</v>
      </c>
    </row>
    <row r="866" spans="1:18" x14ac:dyDescent="0.25">
      <c r="A866" s="5">
        <v>33</v>
      </c>
      <c r="B866" s="7" t="s">
        <v>3837</v>
      </c>
      <c r="C866" s="9">
        <v>0</v>
      </c>
      <c r="D866" s="9">
        <v>0</v>
      </c>
      <c r="E866" s="9">
        <v>29730</v>
      </c>
      <c r="F866" s="9">
        <v>0</v>
      </c>
      <c r="G866" s="20">
        <v>29730</v>
      </c>
      <c r="H866" s="20">
        <v>29730</v>
      </c>
      <c r="I866" s="14">
        <v>1</v>
      </c>
      <c r="J866" s="7" t="s">
        <v>45</v>
      </c>
      <c r="K866" s="7" t="s">
        <v>3838</v>
      </c>
      <c r="L866" s="7" t="s">
        <v>3839</v>
      </c>
      <c r="M866" s="5">
        <v>0</v>
      </c>
      <c r="N866" s="7"/>
      <c r="O866" s="5">
        <v>0</v>
      </c>
      <c r="P866" s="37">
        <v>0</v>
      </c>
      <c r="Q866" s="37">
        <v>0</v>
      </c>
      <c r="R866" s="37">
        <v>0</v>
      </c>
    </row>
    <row r="867" spans="1:18" x14ac:dyDescent="0.25">
      <c r="A867" s="5">
        <v>33</v>
      </c>
      <c r="B867" s="7" t="s">
        <v>3840</v>
      </c>
      <c r="C867" s="9">
        <v>0</v>
      </c>
      <c r="D867" s="9">
        <v>0</v>
      </c>
      <c r="E867" s="9">
        <v>10533639</v>
      </c>
      <c r="F867" s="9">
        <v>0</v>
      </c>
      <c r="G867" s="20">
        <v>10533639</v>
      </c>
      <c r="H867" s="20">
        <v>10533639</v>
      </c>
      <c r="I867" s="14">
        <v>1</v>
      </c>
      <c r="J867" s="7" t="s">
        <v>45</v>
      </c>
      <c r="K867" s="7" t="s">
        <v>3841</v>
      </c>
      <c r="L867" s="7" t="s">
        <v>3842</v>
      </c>
      <c r="M867" s="5">
        <v>0</v>
      </c>
      <c r="N867" s="7"/>
      <c r="O867" s="5">
        <v>0</v>
      </c>
      <c r="P867" s="37">
        <v>0</v>
      </c>
      <c r="Q867" s="37">
        <v>0</v>
      </c>
      <c r="R867" s="37">
        <v>0</v>
      </c>
    </row>
    <row r="868" spans="1:18" x14ac:dyDescent="0.25">
      <c r="A868" s="5">
        <v>33</v>
      </c>
      <c r="B868" s="7" t="s">
        <v>3843</v>
      </c>
      <c r="C868" s="9">
        <v>0</v>
      </c>
      <c r="D868" s="9">
        <v>0</v>
      </c>
      <c r="E868" s="9">
        <v>142611</v>
      </c>
      <c r="F868" s="9">
        <v>0</v>
      </c>
      <c r="G868" s="20">
        <v>142611</v>
      </c>
      <c r="H868" s="20">
        <v>142611</v>
      </c>
      <c r="I868" s="14">
        <v>1</v>
      </c>
      <c r="J868" s="7" t="s">
        <v>45</v>
      </c>
      <c r="K868" s="7" t="s">
        <v>3838</v>
      </c>
      <c r="L868" s="7" t="s">
        <v>3844</v>
      </c>
      <c r="M868" s="5">
        <v>0</v>
      </c>
      <c r="N868" s="7"/>
      <c r="O868" s="5">
        <v>0</v>
      </c>
      <c r="P868" s="37">
        <v>0</v>
      </c>
      <c r="Q868" s="37">
        <v>0</v>
      </c>
      <c r="R868" s="37">
        <v>0</v>
      </c>
    </row>
    <row r="869" spans="1:18" x14ac:dyDescent="0.25">
      <c r="A869" s="5">
        <v>33</v>
      </c>
      <c r="B869" s="7" t="s">
        <v>232</v>
      </c>
      <c r="C869" s="9">
        <v>0</v>
      </c>
      <c r="D869" s="9">
        <v>0</v>
      </c>
      <c r="E869" s="9">
        <v>2039959</v>
      </c>
      <c r="F869" s="9">
        <v>0</v>
      </c>
      <c r="G869" s="20">
        <v>2039959</v>
      </c>
      <c r="H869" s="20">
        <v>2039959</v>
      </c>
      <c r="I869" s="14">
        <v>1</v>
      </c>
      <c r="J869" s="7" t="s">
        <v>45</v>
      </c>
      <c r="K869" s="7" t="s">
        <v>233</v>
      </c>
      <c r="L869" s="7" t="s">
        <v>234</v>
      </c>
      <c r="M869" s="5">
        <v>0</v>
      </c>
      <c r="N869" s="7" t="s">
        <v>229</v>
      </c>
      <c r="O869" s="5">
        <v>0</v>
      </c>
      <c r="P869" s="37">
        <v>0</v>
      </c>
      <c r="Q869" s="37">
        <v>0</v>
      </c>
      <c r="R869" s="37">
        <v>0</v>
      </c>
    </row>
    <row r="870" spans="1:18" x14ac:dyDescent="0.25">
      <c r="A870" s="5">
        <v>33</v>
      </c>
      <c r="B870" s="7" t="s">
        <v>3845</v>
      </c>
      <c r="C870" s="9">
        <v>0</v>
      </c>
      <c r="D870" s="9">
        <v>0</v>
      </c>
      <c r="E870" s="9">
        <v>123032</v>
      </c>
      <c r="F870" s="9">
        <v>0</v>
      </c>
      <c r="G870" s="20">
        <v>123032</v>
      </c>
      <c r="H870" s="20">
        <v>123032</v>
      </c>
      <c r="I870" s="14">
        <v>1</v>
      </c>
      <c r="J870" s="7" t="s">
        <v>45</v>
      </c>
      <c r="K870" s="7" t="s">
        <v>3846</v>
      </c>
      <c r="L870" s="7" t="s">
        <v>3847</v>
      </c>
      <c r="M870" s="5">
        <v>0</v>
      </c>
      <c r="N870" s="7"/>
      <c r="O870" s="5">
        <v>0</v>
      </c>
      <c r="P870" s="37">
        <v>0</v>
      </c>
      <c r="Q870" s="37">
        <v>0</v>
      </c>
      <c r="R870" s="37">
        <v>0</v>
      </c>
    </row>
    <row r="871" spans="1:18" x14ac:dyDescent="0.25">
      <c r="A871" s="5">
        <v>33</v>
      </c>
      <c r="B871" s="7" t="s">
        <v>3848</v>
      </c>
      <c r="C871" s="9">
        <v>0</v>
      </c>
      <c r="D871" s="9">
        <v>0</v>
      </c>
      <c r="E871" s="9">
        <v>40324974</v>
      </c>
      <c r="F871" s="9">
        <v>0</v>
      </c>
      <c r="G871" s="20">
        <v>40324974</v>
      </c>
      <c r="H871" s="20">
        <v>40324974</v>
      </c>
      <c r="I871" s="14">
        <v>1</v>
      </c>
      <c r="J871" s="7" t="s">
        <v>45</v>
      </c>
      <c r="K871" s="7" t="s">
        <v>3849</v>
      </c>
      <c r="L871" s="7" t="s">
        <v>3850</v>
      </c>
      <c r="M871" s="5">
        <v>0</v>
      </c>
      <c r="N871" s="7"/>
      <c r="O871" s="5">
        <v>0</v>
      </c>
      <c r="P871" s="37">
        <v>0</v>
      </c>
      <c r="Q871" s="37">
        <v>0</v>
      </c>
      <c r="R871" s="37">
        <v>0</v>
      </c>
    </row>
    <row r="872" spans="1:18" x14ac:dyDescent="0.25">
      <c r="A872" s="5">
        <v>33</v>
      </c>
      <c r="B872" s="7" t="s">
        <v>3851</v>
      </c>
      <c r="C872" s="9">
        <v>0</v>
      </c>
      <c r="D872" s="9">
        <v>0</v>
      </c>
      <c r="E872" s="9">
        <v>470768</v>
      </c>
      <c r="F872" s="9">
        <v>0</v>
      </c>
      <c r="G872" s="20">
        <v>470768</v>
      </c>
      <c r="H872" s="20">
        <v>470768</v>
      </c>
      <c r="I872" s="14">
        <v>1</v>
      </c>
      <c r="J872" s="7" t="s">
        <v>45</v>
      </c>
      <c r="K872" s="7" t="s">
        <v>3852</v>
      </c>
      <c r="L872" s="7" t="s">
        <v>3850</v>
      </c>
      <c r="M872" s="5">
        <v>0</v>
      </c>
      <c r="N872" s="7"/>
      <c r="O872" s="5">
        <v>0</v>
      </c>
      <c r="P872" s="37">
        <v>0</v>
      </c>
      <c r="Q872" s="37">
        <v>0</v>
      </c>
      <c r="R872" s="37">
        <v>0</v>
      </c>
    </row>
    <row r="873" spans="1:18" x14ac:dyDescent="0.25">
      <c r="A873" s="5">
        <v>33</v>
      </c>
      <c r="B873" s="7" t="s">
        <v>3853</v>
      </c>
      <c r="C873" s="9">
        <v>0</v>
      </c>
      <c r="D873" s="9">
        <v>0</v>
      </c>
      <c r="E873" s="9">
        <v>17711654</v>
      </c>
      <c r="F873" s="9">
        <v>0</v>
      </c>
      <c r="G873" s="20">
        <v>17711654</v>
      </c>
      <c r="H873" s="20">
        <v>17711654</v>
      </c>
      <c r="I873" s="14">
        <v>1</v>
      </c>
      <c r="J873" s="7" t="s">
        <v>45</v>
      </c>
      <c r="K873" s="7" t="s">
        <v>3854</v>
      </c>
      <c r="L873" s="7" t="s">
        <v>3855</v>
      </c>
      <c r="M873" s="5">
        <v>0</v>
      </c>
      <c r="N873" s="7"/>
      <c r="O873" s="5">
        <v>0</v>
      </c>
      <c r="P873" s="37">
        <v>0</v>
      </c>
      <c r="Q873" s="37">
        <v>0</v>
      </c>
      <c r="R873" s="37">
        <v>0</v>
      </c>
    </row>
    <row r="874" spans="1:18" x14ac:dyDescent="0.25">
      <c r="A874" s="5">
        <v>33</v>
      </c>
      <c r="B874" s="7" t="s">
        <v>3856</v>
      </c>
      <c r="C874" s="9">
        <v>0</v>
      </c>
      <c r="D874" s="9">
        <v>0</v>
      </c>
      <c r="E874" s="9">
        <v>755500</v>
      </c>
      <c r="F874" s="9">
        <v>0</v>
      </c>
      <c r="G874" s="20">
        <v>755500</v>
      </c>
      <c r="H874" s="20">
        <v>755500</v>
      </c>
      <c r="I874" s="14">
        <v>1</v>
      </c>
      <c r="J874" s="7" t="s">
        <v>45</v>
      </c>
      <c r="K874" s="7" t="s">
        <v>3857</v>
      </c>
      <c r="L874" s="7" t="s">
        <v>3858</v>
      </c>
      <c r="M874" s="5">
        <v>0</v>
      </c>
      <c r="N874" s="7"/>
      <c r="O874" s="5">
        <v>0</v>
      </c>
      <c r="P874" s="37">
        <v>0</v>
      </c>
      <c r="Q874" s="37">
        <v>0</v>
      </c>
      <c r="R874" s="37">
        <v>0</v>
      </c>
    </row>
    <row r="875" spans="1:18" x14ac:dyDescent="0.25">
      <c r="A875" s="5">
        <v>33</v>
      </c>
      <c r="B875" s="7" t="s">
        <v>3859</v>
      </c>
      <c r="C875" s="9">
        <v>0</v>
      </c>
      <c r="D875" s="9">
        <v>0</v>
      </c>
      <c r="E875" s="9">
        <v>1326993</v>
      </c>
      <c r="F875" s="9">
        <v>0</v>
      </c>
      <c r="G875" s="20">
        <v>1326993</v>
      </c>
      <c r="H875" s="20">
        <v>1326993</v>
      </c>
      <c r="I875" s="14">
        <v>1</v>
      </c>
      <c r="J875" s="7" t="s">
        <v>45</v>
      </c>
      <c r="K875" s="7" t="s">
        <v>3860</v>
      </c>
      <c r="L875" s="7" t="s">
        <v>3861</v>
      </c>
      <c r="M875" s="5">
        <v>0</v>
      </c>
      <c r="N875" s="7" t="s">
        <v>1857</v>
      </c>
      <c r="O875" s="28">
        <v>1</v>
      </c>
      <c r="P875" s="37">
        <v>-1326993</v>
      </c>
      <c r="Q875" s="37">
        <v>0</v>
      </c>
      <c r="R875" s="37">
        <v>0</v>
      </c>
    </row>
    <row r="876" spans="1:18" x14ac:dyDescent="0.25">
      <c r="A876" s="5">
        <v>33</v>
      </c>
      <c r="B876" s="7" t="s">
        <v>3862</v>
      </c>
      <c r="C876" s="9">
        <v>0</v>
      </c>
      <c r="D876" s="9">
        <v>0</v>
      </c>
      <c r="E876" s="9">
        <v>16278686</v>
      </c>
      <c r="F876" s="9">
        <v>0</v>
      </c>
      <c r="G876" s="20">
        <v>16278686</v>
      </c>
      <c r="H876" s="20">
        <v>16278686</v>
      </c>
      <c r="I876" s="14">
        <v>1</v>
      </c>
      <c r="J876" s="7" t="s">
        <v>45</v>
      </c>
      <c r="K876" s="7" t="s">
        <v>3860</v>
      </c>
      <c r="L876" s="7" t="s">
        <v>3863</v>
      </c>
      <c r="M876" s="5">
        <v>1</v>
      </c>
      <c r="N876" s="7" t="s">
        <v>1857</v>
      </c>
      <c r="O876" s="28">
        <v>1</v>
      </c>
      <c r="P876" s="37">
        <v>-16278686</v>
      </c>
      <c r="Q876" s="37">
        <v>0</v>
      </c>
      <c r="R876" s="37">
        <v>0</v>
      </c>
    </row>
    <row r="877" spans="1:18" x14ac:dyDescent="0.25">
      <c r="A877" s="5">
        <v>33</v>
      </c>
      <c r="B877" s="7" t="s">
        <v>3864</v>
      </c>
      <c r="C877" s="9">
        <v>0</v>
      </c>
      <c r="D877" s="9">
        <v>0</v>
      </c>
      <c r="E877" s="9">
        <v>0</v>
      </c>
      <c r="F877" s="9">
        <v>423389</v>
      </c>
      <c r="G877" s="20">
        <v>423389</v>
      </c>
      <c r="H877" s="20">
        <v>423389</v>
      </c>
      <c r="I877" s="14">
        <v>1</v>
      </c>
      <c r="J877" s="7" t="s">
        <v>45</v>
      </c>
      <c r="K877" s="7" t="s">
        <v>150</v>
      </c>
      <c r="L877" s="7" t="s">
        <v>3865</v>
      </c>
      <c r="M877" s="5">
        <v>0</v>
      </c>
      <c r="N877" s="7"/>
      <c r="O877" s="5">
        <v>0</v>
      </c>
      <c r="P877" s="37">
        <v>0</v>
      </c>
      <c r="Q877" s="37">
        <v>0</v>
      </c>
      <c r="R877" s="37">
        <v>0</v>
      </c>
    </row>
    <row r="878" spans="1:18" x14ac:dyDescent="0.25">
      <c r="A878" s="5">
        <v>33</v>
      </c>
      <c r="B878" s="7" t="s">
        <v>3866</v>
      </c>
      <c r="C878" s="9">
        <v>0</v>
      </c>
      <c r="D878" s="9">
        <v>0</v>
      </c>
      <c r="E878" s="9">
        <v>0</v>
      </c>
      <c r="F878" s="9">
        <v>3988796</v>
      </c>
      <c r="G878" s="20">
        <v>3988796</v>
      </c>
      <c r="H878" s="20">
        <v>3988796</v>
      </c>
      <c r="I878" s="14">
        <v>1</v>
      </c>
      <c r="J878" s="7" t="s">
        <v>45</v>
      </c>
      <c r="K878" s="7" t="s">
        <v>150</v>
      </c>
      <c r="L878" s="7" t="s">
        <v>3865</v>
      </c>
      <c r="M878" s="5">
        <v>0</v>
      </c>
      <c r="N878" s="7"/>
      <c r="O878" s="5">
        <v>0</v>
      </c>
      <c r="P878" s="37">
        <v>0</v>
      </c>
      <c r="Q878" s="37">
        <v>0</v>
      </c>
      <c r="R878" s="37">
        <v>0</v>
      </c>
    </row>
    <row r="879" spans="1:18" x14ac:dyDescent="0.25">
      <c r="A879" s="5">
        <v>33</v>
      </c>
      <c r="B879" s="7" t="s">
        <v>3867</v>
      </c>
      <c r="C879" s="9">
        <v>0</v>
      </c>
      <c r="D879" s="9">
        <v>0</v>
      </c>
      <c r="E879" s="9">
        <v>298854</v>
      </c>
      <c r="F879" s="9">
        <v>0</v>
      </c>
      <c r="G879" s="20">
        <v>298854</v>
      </c>
      <c r="H879" s="20">
        <v>298854</v>
      </c>
      <c r="I879" s="14">
        <v>1</v>
      </c>
      <c r="J879" s="7" t="s">
        <v>45</v>
      </c>
      <c r="K879" s="7" t="s">
        <v>3792</v>
      </c>
      <c r="L879" s="7" t="s">
        <v>3868</v>
      </c>
      <c r="M879" s="5">
        <v>0</v>
      </c>
      <c r="N879" s="7"/>
      <c r="O879" s="5">
        <v>0</v>
      </c>
      <c r="P879" s="37">
        <v>0</v>
      </c>
      <c r="Q879" s="37">
        <v>0</v>
      </c>
      <c r="R879" s="37">
        <v>0</v>
      </c>
    </row>
    <row r="880" spans="1:18" x14ac:dyDescent="0.25">
      <c r="A880" s="5">
        <v>33</v>
      </c>
      <c r="B880" s="7" t="s">
        <v>3869</v>
      </c>
      <c r="C880" s="9">
        <v>0</v>
      </c>
      <c r="D880" s="9">
        <v>0</v>
      </c>
      <c r="E880" s="9">
        <v>31583</v>
      </c>
      <c r="F880" s="9">
        <v>0</v>
      </c>
      <c r="G880" s="20">
        <v>31583</v>
      </c>
      <c r="H880" s="20">
        <v>31583</v>
      </c>
      <c r="I880" s="14">
        <v>1</v>
      </c>
      <c r="J880" s="7" t="s">
        <v>45</v>
      </c>
      <c r="K880" s="7" t="s">
        <v>2962</v>
      </c>
      <c r="L880" s="7" t="s">
        <v>3870</v>
      </c>
      <c r="M880" s="5">
        <v>0</v>
      </c>
      <c r="N880" s="7"/>
      <c r="O880" s="5">
        <v>0</v>
      </c>
      <c r="P880" s="37">
        <v>0</v>
      </c>
      <c r="Q880" s="37">
        <v>0</v>
      </c>
      <c r="R880" s="37">
        <v>0</v>
      </c>
    </row>
    <row r="881" spans="1:18" x14ac:dyDescent="0.25">
      <c r="A881" s="5">
        <v>33</v>
      </c>
      <c r="B881" s="7" t="s">
        <v>3871</v>
      </c>
      <c r="C881" s="9">
        <v>0</v>
      </c>
      <c r="D881" s="9">
        <v>0</v>
      </c>
      <c r="E881" s="9">
        <v>210629</v>
      </c>
      <c r="F881" s="9">
        <v>0</v>
      </c>
      <c r="G881" s="20">
        <v>210629</v>
      </c>
      <c r="H881" s="20">
        <v>210629</v>
      </c>
      <c r="I881" s="14">
        <v>1</v>
      </c>
      <c r="J881" s="7" t="s">
        <v>45</v>
      </c>
      <c r="K881" s="7" t="s">
        <v>3798</v>
      </c>
      <c r="L881" s="7" t="s">
        <v>3870</v>
      </c>
      <c r="M881" s="5">
        <v>0</v>
      </c>
      <c r="N881" s="7"/>
      <c r="O881" s="5">
        <v>0</v>
      </c>
      <c r="P881" s="37">
        <v>0</v>
      </c>
      <c r="Q881" s="37">
        <v>0</v>
      </c>
      <c r="R881" s="37">
        <v>0</v>
      </c>
    </row>
    <row r="882" spans="1:18" x14ac:dyDescent="0.25">
      <c r="A882" s="5">
        <v>33</v>
      </c>
      <c r="B882" s="7" t="s">
        <v>3872</v>
      </c>
      <c r="C882" s="9">
        <v>0</v>
      </c>
      <c r="D882" s="9">
        <v>0</v>
      </c>
      <c r="E882" s="9">
        <v>23499</v>
      </c>
      <c r="F882" s="9">
        <v>0</v>
      </c>
      <c r="G882" s="20">
        <v>23499</v>
      </c>
      <c r="H882" s="20">
        <v>23499</v>
      </c>
      <c r="I882" s="14">
        <v>1</v>
      </c>
      <c r="J882" s="7" t="s">
        <v>45</v>
      </c>
      <c r="K882" s="7" t="s">
        <v>3805</v>
      </c>
      <c r="L882" s="7" t="s">
        <v>3873</v>
      </c>
      <c r="M882" s="5">
        <v>0</v>
      </c>
      <c r="N882" s="7"/>
      <c r="O882" s="5">
        <v>0</v>
      </c>
      <c r="P882" s="37">
        <v>0</v>
      </c>
      <c r="Q882" s="37">
        <v>0</v>
      </c>
      <c r="R882" s="37">
        <v>0</v>
      </c>
    </row>
    <row r="883" spans="1:18" x14ac:dyDescent="0.25">
      <c r="A883" s="5">
        <v>33</v>
      </c>
      <c r="B883" s="7" t="s">
        <v>3874</v>
      </c>
      <c r="C883" s="9">
        <v>0</v>
      </c>
      <c r="D883" s="9">
        <v>0</v>
      </c>
      <c r="E883" s="9">
        <v>6797543</v>
      </c>
      <c r="F883" s="9">
        <v>0</v>
      </c>
      <c r="G883" s="20">
        <v>6797543</v>
      </c>
      <c r="H883" s="20">
        <v>6797543</v>
      </c>
      <c r="I883" s="14">
        <v>1</v>
      </c>
      <c r="J883" s="7" t="s">
        <v>45</v>
      </c>
      <c r="K883" s="7" t="s">
        <v>3774</v>
      </c>
      <c r="L883" s="7" t="s">
        <v>3875</v>
      </c>
      <c r="M883" s="5">
        <v>0</v>
      </c>
      <c r="N883" s="7"/>
      <c r="O883" s="5">
        <v>0</v>
      </c>
      <c r="P883" s="37">
        <v>0</v>
      </c>
      <c r="Q883" s="37">
        <v>0</v>
      </c>
      <c r="R883" s="37">
        <v>0</v>
      </c>
    </row>
    <row r="884" spans="1:18" x14ac:dyDescent="0.25">
      <c r="A884" s="5">
        <v>33</v>
      </c>
      <c r="B884" s="7" t="s">
        <v>3876</v>
      </c>
      <c r="C884" s="9">
        <v>0</v>
      </c>
      <c r="D884" s="9">
        <v>0</v>
      </c>
      <c r="E884" s="9">
        <v>224280</v>
      </c>
      <c r="F884" s="9">
        <v>0</v>
      </c>
      <c r="G884" s="20">
        <v>224280</v>
      </c>
      <c r="H884" s="20">
        <v>224280</v>
      </c>
      <c r="I884" s="14">
        <v>1</v>
      </c>
      <c r="J884" s="7" t="s">
        <v>45</v>
      </c>
      <c r="K884" s="7" t="s">
        <v>3777</v>
      </c>
      <c r="L884" s="7" t="s">
        <v>3877</v>
      </c>
      <c r="M884" s="5">
        <v>0</v>
      </c>
      <c r="N884" s="7"/>
      <c r="O884" s="5">
        <v>0</v>
      </c>
      <c r="P884" s="37">
        <v>0</v>
      </c>
      <c r="Q884" s="37">
        <v>0</v>
      </c>
      <c r="R884" s="37">
        <v>0</v>
      </c>
    </row>
    <row r="885" spans="1:18" x14ac:dyDescent="0.25">
      <c r="A885" s="5">
        <v>33</v>
      </c>
      <c r="B885" s="7" t="s">
        <v>3878</v>
      </c>
      <c r="C885" s="9">
        <v>0</v>
      </c>
      <c r="D885" s="9">
        <v>0</v>
      </c>
      <c r="E885" s="9">
        <v>197100</v>
      </c>
      <c r="F885" s="9">
        <v>0</v>
      </c>
      <c r="G885" s="20">
        <v>197100</v>
      </c>
      <c r="H885" s="20">
        <v>197100</v>
      </c>
      <c r="I885" s="14">
        <v>1</v>
      </c>
      <c r="J885" s="7" t="s">
        <v>45</v>
      </c>
      <c r="K885" s="7" t="s">
        <v>3879</v>
      </c>
      <c r="L885" s="7" t="s">
        <v>3880</v>
      </c>
      <c r="M885" s="5">
        <v>0</v>
      </c>
      <c r="N885" s="7"/>
      <c r="O885" s="5">
        <v>0</v>
      </c>
      <c r="P885" s="37">
        <v>0</v>
      </c>
      <c r="Q885" s="37">
        <v>0</v>
      </c>
      <c r="R885" s="37">
        <v>0</v>
      </c>
    </row>
    <row r="886" spans="1:18" x14ac:dyDescent="0.25">
      <c r="A886" s="5">
        <v>33</v>
      </c>
      <c r="B886" s="7" t="s">
        <v>3881</v>
      </c>
      <c r="C886" s="9">
        <v>0</v>
      </c>
      <c r="D886" s="9">
        <v>0</v>
      </c>
      <c r="E886" s="9">
        <v>566250</v>
      </c>
      <c r="F886" s="9">
        <v>0</v>
      </c>
      <c r="G886" s="20">
        <v>566250</v>
      </c>
      <c r="H886" s="20">
        <v>566250</v>
      </c>
      <c r="I886" s="14">
        <v>1</v>
      </c>
      <c r="J886" s="7" t="s">
        <v>45</v>
      </c>
      <c r="K886" s="7" t="s">
        <v>3813</v>
      </c>
      <c r="L886" s="7" t="s">
        <v>3882</v>
      </c>
      <c r="M886" s="5">
        <v>0</v>
      </c>
      <c r="N886" s="7"/>
      <c r="O886" s="5">
        <v>0</v>
      </c>
      <c r="P886" s="37">
        <v>0</v>
      </c>
      <c r="Q886" s="37">
        <v>0</v>
      </c>
      <c r="R886" s="37">
        <v>0</v>
      </c>
    </row>
    <row r="887" spans="1:18" x14ac:dyDescent="0.25">
      <c r="A887" s="5">
        <v>33</v>
      </c>
      <c r="B887" s="7" t="s">
        <v>3883</v>
      </c>
      <c r="C887" s="9">
        <v>0</v>
      </c>
      <c r="D887" s="9">
        <v>0</v>
      </c>
      <c r="E887" s="9">
        <v>222658</v>
      </c>
      <c r="F887" s="9">
        <v>0</v>
      </c>
      <c r="G887" s="20">
        <v>222658</v>
      </c>
      <c r="H887" s="20">
        <v>222658</v>
      </c>
      <c r="I887" s="14">
        <v>1</v>
      </c>
      <c r="J887" s="7" t="s">
        <v>45</v>
      </c>
      <c r="K887" s="7" t="s">
        <v>3780</v>
      </c>
      <c r="L887" s="7" t="s">
        <v>3884</v>
      </c>
      <c r="M887" s="5">
        <v>0</v>
      </c>
      <c r="N887" s="7"/>
      <c r="O887" s="5">
        <v>0</v>
      </c>
      <c r="P887" s="37">
        <v>0</v>
      </c>
      <c r="Q887" s="37">
        <v>0</v>
      </c>
      <c r="R887" s="37">
        <v>0</v>
      </c>
    </row>
    <row r="888" spans="1:18" x14ac:dyDescent="0.25">
      <c r="A888" s="5">
        <v>33</v>
      </c>
      <c r="B888" s="7" t="s">
        <v>3885</v>
      </c>
      <c r="C888" s="9">
        <v>0</v>
      </c>
      <c r="D888" s="9">
        <v>0</v>
      </c>
      <c r="E888" s="9">
        <v>58150</v>
      </c>
      <c r="F888" s="9">
        <v>0</v>
      </c>
      <c r="G888" s="20">
        <v>58150</v>
      </c>
      <c r="H888" s="20">
        <v>58150</v>
      </c>
      <c r="I888" s="14">
        <v>1</v>
      </c>
      <c r="J888" s="7" t="s">
        <v>45</v>
      </c>
      <c r="K888" s="7" t="s">
        <v>3818</v>
      </c>
      <c r="L888" s="7" t="s">
        <v>3886</v>
      </c>
      <c r="M888" s="5">
        <v>0</v>
      </c>
      <c r="N888" s="7"/>
      <c r="O888" s="5">
        <v>0</v>
      </c>
      <c r="P888" s="37">
        <v>0</v>
      </c>
      <c r="Q888" s="37">
        <v>0</v>
      </c>
      <c r="R888" s="37">
        <v>0</v>
      </c>
    </row>
    <row r="889" spans="1:18" x14ac:dyDescent="0.25">
      <c r="A889" s="5">
        <v>33</v>
      </c>
      <c r="B889" s="7" t="s">
        <v>3887</v>
      </c>
      <c r="C889" s="9">
        <v>0</v>
      </c>
      <c r="D889" s="9">
        <v>0</v>
      </c>
      <c r="E889" s="9">
        <v>2725517</v>
      </c>
      <c r="F889" s="9">
        <v>0</v>
      </c>
      <c r="G889" s="20">
        <v>2725517</v>
      </c>
      <c r="H889" s="20">
        <v>2725517</v>
      </c>
      <c r="I889" s="14">
        <v>1</v>
      </c>
      <c r="J889" s="7" t="s">
        <v>45</v>
      </c>
      <c r="K889" s="7" t="s">
        <v>3832</v>
      </c>
      <c r="L889" s="7" t="s">
        <v>3888</v>
      </c>
      <c r="M889" s="5">
        <v>0</v>
      </c>
      <c r="N889" s="7"/>
      <c r="O889" s="5">
        <v>0</v>
      </c>
      <c r="P889" s="37">
        <v>0</v>
      </c>
      <c r="Q889" s="37">
        <v>0</v>
      </c>
      <c r="R889" s="37">
        <v>0</v>
      </c>
    </row>
    <row r="890" spans="1:18" x14ac:dyDescent="0.25">
      <c r="A890" s="5">
        <v>33</v>
      </c>
      <c r="B890" s="7" t="s">
        <v>3889</v>
      </c>
      <c r="C890" s="9">
        <v>0</v>
      </c>
      <c r="D890" s="9">
        <v>0</v>
      </c>
      <c r="E890" s="9">
        <v>418949</v>
      </c>
      <c r="F890" s="9">
        <v>0</v>
      </c>
      <c r="G890" s="20">
        <v>418949</v>
      </c>
      <c r="H890" s="20">
        <v>418949</v>
      </c>
      <c r="I890" s="14">
        <v>1</v>
      </c>
      <c r="J890" s="7" t="s">
        <v>45</v>
      </c>
      <c r="K890" s="7" t="s">
        <v>3835</v>
      </c>
      <c r="L890" s="7" t="s">
        <v>3890</v>
      </c>
      <c r="M890" s="5">
        <v>0</v>
      </c>
      <c r="N890" s="7"/>
      <c r="O890" s="5">
        <v>0</v>
      </c>
      <c r="P890" s="37">
        <v>0</v>
      </c>
      <c r="Q890" s="37">
        <v>0</v>
      </c>
      <c r="R890" s="37">
        <v>0</v>
      </c>
    </row>
    <row r="891" spans="1:18" x14ac:dyDescent="0.25">
      <c r="A891" s="5">
        <v>33</v>
      </c>
      <c r="B891" s="7" t="s">
        <v>3891</v>
      </c>
      <c r="C891" s="9">
        <v>0</v>
      </c>
      <c r="D891" s="9">
        <v>0</v>
      </c>
      <c r="E891" s="9">
        <v>1582059</v>
      </c>
      <c r="F891" s="9">
        <v>0</v>
      </c>
      <c r="G891" s="20">
        <v>1582059</v>
      </c>
      <c r="H891" s="20">
        <v>1582059</v>
      </c>
      <c r="I891" s="14">
        <v>1</v>
      </c>
      <c r="J891" s="7" t="s">
        <v>45</v>
      </c>
      <c r="K891" s="7" t="s">
        <v>3841</v>
      </c>
      <c r="L891" s="7" t="s">
        <v>3892</v>
      </c>
      <c r="M891" s="5">
        <v>0</v>
      </c>
      <c r="N891" s="7"/>
      <c r="O891" s="5">
        <v>0</v>
      </c>
      <c r="P891" s="37">
        <v>0</v>
      </c>
      <c r="Q891" s="37">
        <v>0</v>
      </c>
      <c r="R891" s="37">
        <v>0</v>
      </c>
    </row>
    <row r="892" spans="1:18" x14ac:dyDescent="0.25">
      <c r="A892" s="5">
        <v>33</v>
      </c>
      <c r="B892" s="7" t="s">
        <v>3893</v>
      </c>
      <c r="C892" s="9">
        <v>0</v>
      </c>
      <c r="D892" s="9">
        <v>0</v>
      </c>
      <c r="E892" s="9">
        <v>734840</v>
      </c>
      <c r="F892" s="9">
        <v>0</v>
      </c>
      <c r="G892" s="20">
        <v>734840</v>
      </c>
      <c r="H892" s="20">
        <v>734840</v>
      </c>
      <c r="I892" s="14">
        <v>1</v>
      </c>
      <c r="J892" s="7" t="s">
        <v>45</v>
      </c>
      <c r="K892" s="7" t="s">
        <v>3756</v>
      </c>
      <c r="L892" s="7" t="s">
        <v>3894</v>
      </c>
      <c r="M892" s="5">
        <v>0</v>
      </c>
      <c r="N892" s="7"/>
      <c r="O892" s="5">
        <v>0</v>
      </c>
      <c r="P892" s="37">
        <v>0</v>
      </c>
      <c r="Q892" s="37">
        <v>0</v>
      </c>
      <c r="R892" s="37">
        <v>0</v>
      </c>
    </row>
    <row r="893" spans="1:18" x14ac:dyDescent="0.25">
      <c r="A893" s="5">
        <v>33</v>
      </c>
      <c r="B893" s="7" t="s">
        <v>3895</v>
      </c>
      <c r="C893" s="9">
        <v>0</v>
      </c>
      <c r="D893" s="9">
        <v>0</v>
      </c>
      <c r="E893" s="9">
        <v>702292</v>
      </c>
      <c r="F893" s="9">
        <v>0</v>
      </c>
      <c r="G893" s="20">
        <v>702292</v>
      </c>
      <c r="H893" s="20">
        <v>702292</v>
      </c>
      <c r="I893" s="14">
        <v>1</v>
      </c>
      <c r="J893" s="7" t="s">
        <v>45</v>
      </c>
      <c r="K893" s="7" t="s">
        <v>3760</v>
      </c>
      <c r="L893" s="7" t="s">
        <v>3896</v>
      </c>
      <c r="M893" s="5">
        <v>0</v>
      </c>
      <c r="N893" s="7"/>
      <c r="O893" s="5">
        <v>0</v>
      </c>
      <c r="P893" s="37">
        <v>0</v>
      </c>
      <c r="Q893" s="37">
        <v>0</v>
      </c>
      <c r="R893" s="37">
        <v>0</v>
      </c>
    </row>
    <row r="894" spans="1:18" x14ac:dyDescent="0.25">
      <c r="A894" s="5">
        <v>33</v>
      </c>
      <c r="B894" s="7" t="s">
        <v>3897</v>
      </c>
      <c r="C894" s="9">
        <v>0</v>
      </c>
      <c r="D894" s="9">
        <v>0</v>
      </c>
      <c r="E894" s="9">
        <v>109500</v>
      </c>
      <c r="F894" s="9">
        <v>0</v>
      </c>
      <c r="G894" s="20">
        <v>109500</v>
      </c>
      <c r="H894" s="20">
        <v>109500</v>
      </c>
      <c r="I894" s="14">
        <v>1</v>
      </c>
      <c r="J894" s="7" t="s">
        <v>45</v>
      </c>
      <c r="K894" s="7" t="s">
        <v>3766</v>
      </c>
      <c r="L894" s="7" t="s">
        <v>3898</v>
      </c>
      <c r="M894" s="5">
        <v>0</v>
      </c>
      <c r="N894" s="7"/>
      <c r="O894" s="5">
        <v>0</v>
      </c>
      <c r="P894" s="37">
        <v>0</v>
      </c>
      <c r="Q894" s="37">
        <v>0</v>
      </c>
      <c r="R894" s="37">
        <v>0</v>
      </c>
    </row>
    <row r="895" spans="1:18" x14ac:dyDescent="0.25">
      <c r="A895" s="5">
        <v>33</v>
      </c>
      <c r="B895" s="7" t="s">
        <v>3899</v>
      </c>
      <c r="C895" s="9">
        <v>0</v>
      </c>
      <c r="D895" s="9">
        <v>0</v>
      </c>
      <c r="E895" s="9">
        <v>17582559</v>
      </c>
      <c r="F895" s="9">
        <v>0</v>
      </c>
      <c r="G895" s="20">
        <v>17582559</v>
      </c>
      <c r="H895" s="20">
        <v>17582559</v>
      </c>
      <c r="I895" s="14">
        <v>1</v>
      </c>
      <c r="J895" s="7" t="s">
        <v>45</v>
      </c>
      <c r="K895" s="7" t="s">
        <v>3854</v>
      </c>
      <c r="L895" s="7" t="s">
        <v>3900</v>
      </c>
      <c r="M895" s="5">
        <v>0</v>
      </c>
      <c r="N895" s="7"/>
      <c r="O895" s="5">
        <v>0</v>
      </c>
      <c r="P895" s="37">
        <v>0</v>
      </c>
      <c r="Q895" s="37">
        <v>0</v>
      </c>
      <c r="R895" s="37">
        <v>0</v>
      </c>
    </row>
    <row r="896" spans="1:18" x14ac:dyDescent="0.25">
      <c r="A896" s="5">
        <v>33</v>
      </c>
      <c r="B896" s="7" t="s">
        <v>3901</v>
      </c>
      <c r="C896" s="9">
        <v>0</v>
      </c>
      <c r="D896" s="9">
        <v>0</v>
      </c>
      <c r="E896" s="9">
        <v>21299336</v>
      </c>
      <c r="F896" s="9">
        <v>0</v>
      </c>
      <c r="G896" s="20">
        <v>21299336</v>
      </c>
      <c r="H896" s="20">
        <v>21299336</v>
      </c>
      <c r="I896" s="14">
        <v>1</v>
      </c>
      <c r="J896" s="7" t="s">
        <v>45</v>
      </c>
      <c r="K896" s="7" t="s">
        <v>3902</v>
      </c>
      <c r="L896" s="7" t="s">
        <v>3903</v>
      </c>
      <c r="M896" s="5">
        <v>0</v>
      </c>
      <c r="N896" s="7"/>
      <c r="O896" s="5">
        <v>0</v>
      </c>
      <c r="P896" s="37">
        <v>0</v>
      </c>
      <c r="Q896" s="37">
        <v>0</v>
      </c>
      <c r="R896" s="37">
        <v>0</v>
      </c>
    </row>
    <row r="897" spans="1:18" x14ac:dyDescent="0.25">
      <c r="A897" s="5">
        <v>33</v>
      </c>
      <c r="B897" s="7" t="s">
        <v>3904</v>
      </c>
      <c r="C897" s="9">
        <v>0</v>
      </c>
      <c r="D897" s="9">
        <v>0</v>
      </c>
      <c r="E897" s="9">
        <v>10027185</v>
      </c>
      <c r="F897" s="9">
        <v>0</v>
      </c>
      <c r="G897" s="20">
        <v>10027185</v>
      </c>
      <c r="H897" s="20">
        <v>10027185</v>
      </c>
      <c r="I897" s="14">
        <v>1</v>
      </c>
      <c r="J897" s="7" t="s">
        <v>45</v>
      </c>
      <c r="K897" s="7" t="s">
        <v>3860</v>
      </c>
      <c r="L897" s="7" t="s">
        <v>3905</v>
      </c>
      <c r="M897" s="5">
        <v>1</v>
      </c>
      <c r="N897" s="7" t="s">
        <v>1857</v>
      </c>
      <c r="O897" s="28">
        <v>1</v>
      </c>
      <c r="P897" s="37">
        <v>-10027185</v>
      </c>
      <c r="Q897" s="37">
        <v>0</v>
      </c>
      <c r="R897" s="37">
        <v>0</v>
      </c>
    </row>
    <row r="898" spans="1:18" x14ac:dyDescent="0.25">
      <c r="A898" s="5">
        <v>33</v>
      </c>
      <c r="B898" s="7" t="s">
        <v>3906</v>
      </c>
      <c r="C898" s="9">
        <v>0</v>
      </c>
      <c r="D898" s="9">
        <v>0</v>
      </c>
      <c r="E898" s="9">
        <v>4980</v>
      </c>
      <c r="F898" s="9">
        <v>0</v>
      </c>
      <c r="G898" s="20">
        <v>4980</v>
      </c>
      <c r="H898" s="20">
        <v>4980</v>
      </c>
      <c r="I898" s="14">
        <v>1</v>
      </c>
      <c r="J898" s="7" t="s">
        <v>45</v>
      </c>
      <c r="K898" s="7" t="s">
        <v>3792</v>
      </c>
      <c r="L898" s="7" t="s">
        <v>3907</v>
      </c>
      <c r="M898" s="5">
        <v>0</v>
      </c>
      <c r="N898" s="7"/>
      <c r="O898" s="5">
        <v>0</v>
      </c>
      <c r="P898" s="37">
        <v>0</v>
      </c>
      <c r="Q898" s="37">
        <v>0</v>
      </c>
      <c r="R898" s="37">
        <v>0</v>
      </c>
    </row>
    <row r="899" spans="1:18" x14ac:dyDescent="0.25">
      <c r="A899" s="5">
        <v>33</v>
      </c>
      <c r="B899" s="7" t="s">
        <v>3908</v>
      </c>
      <c r="C899" s="9">
        <v>0</v>
      </c>
      <c r="D899" s="9">
        <v>0</v>
      </c>
      <c r="E899" s="9">
        <v>1083048</v>
      </c>
      <c r="F899" s="9">
        <v>0</v>
      </c>
      <c r="G899" s="20">
        <v>1083048</v>
      </c>
      <c r="H899" s="20">
        <v>1083048</v>
      </c>
      <c r="I899" s="14">
        <v>1</v>
      </c>
      <c r="J899" s="7" t="s">
        <v>45</v>
      </c>
      <c r="K899" s="7" t="s">
        <v>3798</v>
      </c>
      <c r="L899" s="7" t="s">
        <v>3909</v>
      </c>
      <c r="M899" s="5">
        <v>0</v>
      </c>
      <c r="N899" s="7"/>
      <c r="O899" s="5">
        <v>0</v>
      </c>
      <c r="P899" s="37">
        <v>0</v>
      </c>
      <c r="Q899" s="37">
        <v>0</v>
      </c>
      <c r="R899" s="37">
        <v>0</v>
      </c>
    </row>
    <row r="900" spans="1:18" x14ac:dyDescent="0.25">
      <c r="A900" s="5">
        <v>33</v>
      </c>
      <c r="B900" s="7" t="s">
        <v>3910</v>
      </c>
      <c r="C900" s="9">
        <v>0</v>
      </c>
      <c r="D900" s="9">
        <v>0</v>
      </c>
      <c r="E900" s="9">
        <v>5036339</v>
      </c>
      <c r="F900" s="9">
        <v>0</v>
      </c>
      <c r="G900" s="20">
        <v>5036339</v>
      </c>
      <c r="H900" s="20">
        <v>5036339</v>
      </c>
      <c r="I900" s="14">
        <v>1</v>
      </c>
      <c r="J900" s="7" t="s">
        <v>45</v>
      </c>
      <c r="K900" s="7" t="s">
        <v>3802</v>
      </c>
      <c r="L900" s="7" t="s">
        <v>3911</v>
      </c>
      <c r="M900" s="5">
        <v>0</v>
      </c>
      <c r="N900" s="7"/>
      <c r="O900" s="5">
        <v>0</v>
      </c>
      <c r="P900" s="37">
        <v>0</v>
      </c>
      <c r="Q900" s="37">
        <v>0</v>
      </c>
      <c r="R900" s="37">
        <v>0</v>
      </c>
    </row>
    <row r="901" spans="1:18" x14ac:dyDescent="0.25">
      <c r="A901" s="5">
        <v>33</v>
      </c>
      <c r="B901" s="7" t="s">
        <v>3912</v>
      </c>
      <c r="C901" s="9">
        <v>0</v>
      </c>
      <c r="D901" s="9">
        <v>0</v>
      </c>
      <c r="E901" s="9">
        <v>762240</v>
      </c>
      <c r="F901" s="9">
        <v>0</v>
      </c>
      <c r="G901" s="20">
        <v>762240</v>
      </c>
      <c r="H901" s="20">
        <v>762240</v>
      </c>
      <c r="I901" s="14">
        <v>1</v>
      </c>
      <c r="J901" s="7" t="s">
        <v>45</v>
      </c>
      <c r="K901" s="7" t="s">
        <v>3777</v>
      </c>
      <c r="L901" s="7" t="s">
        <v>3913</v>
      </c>
      <c r="M901" s="5">
        <v>0</v>
      </c>
      <c r="N901" s="7"/>
      <c r="O901" s="5">
        <v>0</v>
      </c>
      <c r="P901" s="37">
        <v>0</v>
      </c>
      <c r="Q901" s="37">
        <v>0</v>
      </c>
      <c r="R901" s="37">
        <v>0</v>
      </c>
    </row>
    <row r="902" spans="1:18" x14ac:dyDescent="0.25">
      <c r="A902" s="5">
        <v>33</v>
      </c>
      <c r="B902" s="7" t="s">
        <v>3914</v>
      </c>
      <c r="C902" s="9">
        <v>0</v>
      </c>
      <c r="D902" s="9">
        <v>0</v>
      </c>
      <c r="E902" s="9">
        <v>294229</v>
      </c>
      <c r="F902" s="9">
        <v>0</v>
      </c>
      <c r="G902" s="20">
        <v>294229</v>
      </c>
      <c r="H902" s="20">
        <v>294229</v>
      </c>
      <c r="I902" s="14">
        <v>1</v>
      </c>
      <c r="J902" s="7" t="s">
        <v>45</v>
      </c>
      <c r="K902" s="7" t="s">
        <v>3823</v>
      </c>
      <c r="L902" s="7" t="s">
        <v>3915</v>
      </c>
      <c r="M902" s="5">
        <v>0</v>
      </c>
      <c r="N902" s="7"/>
      <c r="O902" s="5">
        <v>0</v>
      </c>
      <c r="P902" s="37">
        <v>0</v>
      </c>
      <c r="Q902" s="37">
        <v>0</v>
      </c>
      <c r="R902" s="37">
        <v>0</v>
      </c>
    </row>
    <row r="903" spans="1:18" x14ac:dyDescent="0.25">
      <c r="A903" s="5">
        <v>33</v>
      </c>
      <c r="B903" s="7" t="s">
        <v>3916</v>
      </c>
      <c r="C903" s="9">
        <v>0</v>
      </c>
      <c r="D903" s="9">
        <v>0</v>
      </c>
      <c r="E903" s="9">
        <v>3931481</v>
      </c>
      <c r="F903" s="9">
        <v>0</v>
      </c>
      <c r="G903" s="20">
        <v>3931481</v>
      </c>
      <c r="H903" s="20">
        <v>3931481</v>
      </c>
      <c r="I903" s="14">
        <v>1</v>
      </c>
      <c r="J903" s="7" t="s">
        <v>45</v>
      </c>
      <c r="K903" s="7" t="s">
        <v>3829</v>
      </c>
      <c r="L903" s="7" t="s">
        <v>3917</v>
      </c>
      <c r="M903" s="5">
        <v>0</v>
      </c>
      <c r="N903" s="7"/>
      <c r="O903" s="5">
        <v>0</v>
      </c>
      <c r="P903" s="37">
        <v>0</v>
      </c>
      <c r="Q903" s="37">
        <v>0</v>
      </c>
      <c r="R903" s="37">
        <v>0</v>
      </c>
    </row>
    <row r="904" spans="1:18" x14ac:dyDescent="0.25">
      <c r="A904" s="5">
        <v>33</v>
      </c>
      <c r="B904" s="7" t="s">
        <v>3918</v>
      </c>
      <c r="C904" s="9">
        <v>0</v>
      </c>
      <c r="D904" s="9">
        <v>0</v>
      </c>
      <c r="E904" s="9">
        <v>163143</v>
      </c>
      <c r="F904" s="9">
        <v>0</v>
      </c>
      <c r="G904" s="20">
        <v>163143</v>
      </c>
      <c r="H904" s="20">
        <v>163143</v>
      </c>
      <c r="I904" s="14">
        <v>1</v>
      </c>
      <c r="J904" s="7" t="s">
        <v>45</v>
      </c>
      <c r="K904" s="7" t="s">
        <v>3832</v>
      </c>
      <c r="L904" s="7" t="s">
        <v>3919</v>
      </c>
      <c r="M904" s="5">
        <v>0</v>
      </c>
      <c r="N904" s="7"/>
      <c r="O904" s="5">
        <v>0</v>
      </c>
      <c r="P904" s="37">
        <v>0</v>
      </c>
      <c r="Q904" s="37">
        <v>0</v>
      </c>
      <c r="R904" s="37">
        <v>0</v>
      </c>
    </row>
    <row r="905" spans="1:18" x14ac:dyDescent="0.25">
      <c r="A905" s="5">
        <v>33</v>
      </c>
      <c r="B905" s="7" t="s">
        <v>3920</v>
      </c>
      <c r="C905" s="9">
        <v>0</v>
      </c>
      <c r="D905" s="9">
        <v>0</v>
      </c>
      <c r="E905" s="9">
        <v>1044679</v>
      </c>
      <c r="F905" s="9">
        <v>0</v>
      </c>
      <c r="G905" s="20">
        <v>1044679</v>
      </c>
      <c r="H905" s="20">
        <v>1044679</v>
      </c>
      <c r="I905" s="14">
        <v>1</v>
      </c>
      <c r="J905" s="7" t="s">
        <v>45</v>
      </c>
      <c r="K905" s="7" t="s">
        <v>3835</v>
      </c>
      <c r="L905" s="7" t="s">
        <v>3921</v>
      </c>
      <c r="M905" s="5">
        <v>0</v>
      </c>
      <c r="N905" s="7"/>
      <c r="O905" s="5">
        <v>0</v>
      </c>
      <c r="P905" s="37">
        <v>0</v>
      </c>
      <c r="Q905" s="37">
        <v>0</v>
      </c>
      <c r="R905" s="37">
        <v>0</v>
      </c>
    </row>
    <row r="906" spans="1:18" x14ac:dyDescent="0.25">
      <c r="A906" s="5">
        <v>33</v>
      </c>
      <c r="B906" s="7" t="s">
        <v>3922</v>
      </c>
      <c r="C906" s="9">
        <v>0</v>
      </c>
      <c r="D906" s="9">
        <v>0</v>
      </c>
      <c r="E906" s="9">
        <v>48758</v>
      </c>
      <c r="F906" s="9">
        <v>0</v>
      </c>
      <c r="G906" s="20">
        <v>48758</v>
      </c>
      <c r="H906" s="20">
        <v>48758</v>
      </c>
      <c r="I906" s="14">
        <v>1</v>
      </c>
      <c r="J906" s="7" t="s">
        <v>45</v>
      </c>
      <c r="K906" s="7" t="s">
        <v>3841</v>
      </c>
      <c r="L906" s="7" t="s">
        <v>3923</v>
      </c>
      <c r="M906" s="5">
        <v>0</v>
      </c>
      <c r="N906" s="7"/>
      <c r="O906" s="5">
        <v>0</v>
      </c>
      <c r="P906" s="37">
        <v>0</v>
      </c>
      <c r="Q906" s="37">
        <v>0</v>
      </c>
      <c r="R906" s="37">
        <v>0</v>
      </c>
    </row>
    <row r="907" spans="1:18" x14ac:dyDescent="0.25">
      <c r="A907" s="5">
        <v>33</v>
      </c>
      <c r="B907" s="7" t="s">
        <v>3924</v>
      </c>
      <c r="C907" s="9">
        <v>0</v>
      </c>
      <c r="D907" s="9">
        <v>0</v>
      </c>
      <c r="E907" s="9">
        <v>1415693</v>
      </c>
      <c r="F907" s="9">
        <v>0</v>
      </c>
      <c r="G907" s="20">
        <v>1415693</v>
      </c>
      <c r="H907" s="20">
        <v>1415693</v>
      </c>
      <c r="I907" s="14">
        <v>1</v>
      </c>
      <c r="J907" s="7" t="s">
        <v>45</v>
      </c>
      <c r="K907" s="7" t="s">
        <v>3756</v>
      </c>
      <c r="L907" s="7" t="s">
        <v>3925</v>
      </c>
      <c r="M907" s="5">
        <v>0</v>
      </c>
      <c r="N907" s="7"/>
      <c r="O907" s="5">
        <v>0</v>
      </c>
      <c r="P907" s="37">
        <v>0</v>
      </c>
      <c r="Q907" s="37">
        <v>0</v>
      </c>
      <c r="R907" s="37">
        <v>0</v>
      </c>
    </row>
    <row r="908" spans="1:18" x14ac:dyDescent="0.25">
      <c r="A908" s="5">
        <v>33</v>
      </c>
      <c r="B908" s="7" t="s">
        <v>3926</v>
      </c>
      <c r="C908" s="9">
        <v>0</v>
      </c>
      <c r="D908" s="9">
        <v>0</v>
      </c>
      <c r="E908" s="9">
        <v>350496</v>
      </c>
      <c r="F908" s="9">
        <v>0</v>
      </c>
      <c r="G908" s="20">
        <v>350496</v>
      </c>
      <c r="H908" s="20">
        <v>350496</v>
      </c>
      <c r="I908" s="14">
        <v>1</v>
      </c>
      <c r="J908" s="7" t="s">
        <v>45</v>
      </c>
      <c r="K908" s="7" t="s">
        <v>3846</v>
      </c>
      <c r="L908" s="7" t="s">
        <v>3927</v>
      </c>
      <c r="M908" s="5">
        <v>0</v>
      </c>
      <c r="N908" s="7"/>
      <c r="O908" s="5">
        <v>0</v>
      </c>
      <c r="P908" s="37">
        <v>0</v>
      </c>
      <c r="Q908" s="37">
        <v>0</v>
      </c>
      <c r="R908" s="37">
        <v>0</v>
      </c>
    </row>
    <row r="909" spans="1:18" x14ac:dyDescent="0.25">
      <c r="A909" s="5">
        <v>33</v>
      </c>
      <c r="B909" s="7" t="s">
        <v>3928</v>
      </c>
      <c r="C909" s="9">
        <v>0</v>
      </c>
      <c r="D909" s="9">
        <v>0</v>
      </c>
      <c r="E909" s="9">
        <v>4513528</v>
      </c>
      <c r="F909" s="9">
        <v>0</v>
      </c>
      <c r="G909" s="20">
        <v>4513528</v>
      </c>
      <c r="H909" s="20">
        <v>4513528</v>
      </c>
      <c r="I909" s="14">
        <v>1</v>
      </c>
      <c r="J909" s="7" t="s">
        <v>45</v>
      </c>
      <c r="K909" s="7" t="s">
        <v>3929</v>
      </c>
      <c r="L909" s="7" t="s">
        <v>3930</v>
      </c>
      <c r="M909" s="5">
        <v>0</v>
      </c>
      <c r="N909" s="7"/>
      <c r="O909" s="5">
        <v>0</v>
      </c>
      <c r="P909" s="37">
        <v>0</v>
      </c>
      <c r="Q909" s="37">
        <v>0</v>
      </c>
      <c r="R909" s="37">
        <v>0</v>
      </c>
    </row>
    <row r="910" spans="1:18" x14ac:dyDescent="0.25">
      <c r="A910" s="5">
        <v>33</v>
      </c>
      <c r="B910" s="7" t="s">
        <v>3931</v>
      </c>
      <c r="C910" s="9">
        <v>0</v>
      </c>
      <c r="D910" s="9">
        <v>0</v>
      </c>
      <c r="E910" s="9">
        <v>603601</v>
      </c>
      <c r="F910" s="9">
        <v>0</v>
      </c>
      <c r="G910" s="20">
        <v>603601</v>
      </c>
      <c r="H910" s="20">
        <v>603601</v>
      </c>
      <c r="I910" s="14">
        <v>1</v>
      </c>
      <c r="J910" s="7" t="s">
        <v>45</v>
      </c>
      <c r="K910" s="7" t="s">
        <v>1758</v>
      </c>
      <c r="L910" s="7" t="s">
        <v>3932</v>
      </c>
      <c r="M910" s="5">
        <v>0</v>
      </c>
      <c r="N910" s="7"/>
      <c r="O910" s="5">
        <v>0</v>
      </c>
      <c r="P910" s="37">
        <v>0</v>
      </c>
      <c r="Q910" s="37">
        <v>0</v>
      </c>
      <c r="R910" s="37">
        <v>0</v>
      </c>
    </row>
    <row r="911" spans="1:18" x14ac:dyDescent="0.25">
      <c r="A911" s="5">
        <v>33</v>
      </c>
      <c r="B911" s="7" t="s">
        <v>3933</v>
      </c>
      <c r="C911" s="9">
        <v>0</v>
      </c>
      <c r="D911" s="9">
        <v>0</v>
      </c>
      <c r="E911" s="9">
        <v>4144608</v>
      </c>
      <c r="F911" s="9">
        <v>0</v>
      </c>
      <c r="G911" s="20">
        <v>4144608</v>
      </c>
      <c r="H911" s="20">
        <v>4144608</v>
      </c>
      <c r="I911" s="14">
        <v>1</v>
      </c>
      <c r="J911" s="7" t="s">
        <v>45</v>
      </c>
      <c r="K911" s="7" t="s">
        <v>3934</v>
      </c>
      <c r="L911" s="7" t="s">
        <v>3935</v>
      </c>
      <c r="M911" s="5">
        <v>1</v>
      </c>
      <c r="N911" s="7" t="s">
        <v>173</v>
      </c>
      <c r="O911" s="28">
        <v>1</v>
      </c>
      <c r="P911" s="37">
        <v>-4144608</v>
      </c>
      <c r="Q911" s="37">
        <v>0</v>
      </c>
      <c r="R911" s="37">
        <v>0</v>
      </c>
    </row>
    <row r="912" spans="1:18" x14ac:dyDescent="0.25">
      <c r="A912" s="5">
        <v>33</v>
      </c>
      <c r="B912" s="7" t="s">
        <v>3936</v>
      </c>
      <c r="C912" s="9">
        <v>0</v>
      </c>
      <c r="D912" s="9">
        <v>0</v>
      </c>
      <c r="E912" s="9">
        <v>2200709</v>
      </c>
      <c r="F912" s="9">
        <v>0</v>
      </c>
      <c r="G912" s="20">
        <v>2200709</v>
      </c>
      <c r="H912" s="20">
        <v>2200709</v>
      </c>
      <c r="I912" s="14">
        <v>1</v>
      </c>
      <c r="J912" s="7" t="s">
        <v>45</v>
      </c>
      <c r="K912" s="7" t="s">
        <v>3860</v>
      </c>
      <c r="L912" s="7" t="s">
        <v>3937</v>
      </c>
      <c r="M912" s="5">
        <v>1</v>
      </c>
      <c r="N912" s="7" t="s">
        <v>1857</v>
      </c>
      <c r="O912" s="28">
        <v>1</v>
      </c>
      <c r="P912" s="37">
        <v>-2200709</v>
      </c>
      <c r="Q912" s="37">
        <v>0</v>
      </c>
      <c r="R912" s="37">
        <v>0</v>
      </c>
    </row>
    <row r="913" spans="1:18" x14ac:dyDescent="0.25">
      <c r="A913" s="5">
        <v>33</v>
      </c>
      <c r="B913" s="7" t="s">
        <v>3938</v>
      </c>
      <c r="C913" s="9">
        <v>0</v>
      </c>
      <c r="D913" s="9">
        <v>0</v>
      </c>
      <c r="E913" s="9">
        <v>7102</v>
      </c>
      <c r="F913" s="9">
        <v>0</v>
      </c>
      <c r="G913" s="20">
        <v>7102</v>
      </c>
      <c r="H913" s="20">
        <v>7102</v>
      </c>
      <c r="I913" s="14">
        <v>1</v>
      </c>
      <c r="J913" s="7" t="e">
        <v>#N/A</v>
      </c>
      <c r="K913" s="7" t="e">
        <v>#N/A</v>
      </c>
      <c r="L913" s="7" t="e">
        <v>#N/A</v>
      </c>
      <c r="M913" s="5">
        <v>0</v>
      </c>
      <c r="N913" s="7" t="s">
        <v>170</v>
      </c>
      <c r="O913" s="28">
        <v>1</v>
      </c>
      <c r="P913" s="37">
        <v>-7102</v>
      </c>
      <c r="Q913" s="37">
        <v>0</v>
      </c>
      <c r="R913" s="37">
        <v>0</v>
      </c>
    </row>
    <row r="914" spans="1:18" x14ac:dyDescent="0.25">
      <c r="A914" s="5">
        <v>33</v>
      </c>
      <c r="B914" s="7" t="s">
        <v>3939</v>
      </c>
      <c r="C914" s="9">
        <v>0</v>
      </c>
      <c r="D914" s="9">
        <v>0</v>
      </c>
      <c r="E914" s="9">
        <v>22446</v>
      </c>
      <c r="F914" s="9">
        <v>0</v>
      </c>
      <c r="G914" s="20">
        <v>22446</v>
      </c>
      <c r="H914" s="20">
        <v>22446</v>
      </c>
      <c r="I914" s="14">
        <v>1</v>
      </c>
      <c r="J914" s="7" t="e">
        <v>#N/A</v>
      </c>
      <c r="K914" s="7" t="e">
        <v>#N/A</v>
      </c>
      <c r="L914" s="7" t="e">
        <v>#N/A</v>
      </c>
      <c r="M914" s="5">
        <v>0</v>
      </c>
      <c r="N914" s="7" t="s">
        <v>170</v>
      </c>
      <c r="O914" s="28">
        <v>1</v>
      </c>
      <c r="P914" s="37">
        <v>-22446</v>
      </c>
      <c r="Q914" s="37">
        <v>0</v>
      </c>
      <c r="R914" s="37">
        <v>0</v>
      </c>
    </row>
    <row r="915" spans="1:18" x14ac:dyDescent="0.25">
      <c r="A915" s="5">
        <v>33</v>
      </c>
      <c r="B915" s="7" t="s">
        <v>3940</v>
      </c>
      <c r="C915" s="9">
        <v>0</v>
      </c>
      <c r="D915" s="9">
        <v>0</v>
      </c>
      <c r="E915" s="9">
        <v>10014</v>
      </c>
      <c r="F915" s="9">
        <v>0</v>
      </c>
      <c r="G915" s="20">
        <v>10014</v>
      </c>
      <c r="H915" s="20">
        <v>10014</v>
      </c>
      <c r="I915" s="14">
        <v>1</v>
      </c>
      <c r="J915" s="7" t="e">
        <v>#N/A</v>
      </c>
      <c r="K915" s="7" t="e">
        <v>#N/A</v>
      </c>
      <c r="L915" s="7" t="e">
        <v>#N/A</v>
      </c>
      <c r="M915" s="5">
        <v>0</v>
      </c>
      <c r="N915" s="7" t="s">
        <v>170</v>
      </c>
      <c r="O915" s="28">
        <v>1</v>
      </c>
      <c r="P915" s="37">
        <v>-10014</v>
      </c>
      <c r="Q915" s="37">
        <v>0</v>
      </c>
      <c r="R915" s="37">
        <v>0</v>
      </c>
    </row>
    <row r="916" spans="1:18" x14ac:dyDescent="0.25">
      <c r="A916" s="5">
        <v>33</v>
      </c>
      <c r="B916" s="7" t="s">
        <v>3941</v>
      </c>
      <c r="C916" s="9">
        <v>0</v>
      </c>
      <c r="D916" s="9">
        <v>0</v>
      </c>
      <c r="E916" s="9">
        <v>357660</v>
      </c>
      <c r="F916" s="9">
        <v>0</v>
      </c>
      <c r="G916" s="20">
        <v>357660</v>
      </c>
      <c r="H916" s="20">
        <v>357660</v>
      </c>
      <c r="I916" s="14">
        <v>1</v>
      </c>
      <c r="J916" s="7" t="e">
        <v>#N/A</v>
      </c>
      <c r="K916" s="7" t="e">
        <v>#N/A</v>
      </c>
      <c r="L916" s="7" t="e">
        <v>#N/A</v>
      </c>
      <c r="M916" s="5">
        <v>0</v>
      </c>
      <c r="N916" s="7" t="s">
        <v>170</v>
      </c>
      <c r="O916" s="28">
        <v>1</v>
      </c>
      <c r="P916" s="37">
        <v>-357660</v>
      </c>
      <c r="Q916" s="37">
        <v>0</v>
      </c>
      <c r="R916" s="37">
        <v>0</v>
      </c>
    </row>
    <row r="917" spans="1:18" x14ac:dyDescent="0.25">
      <c r="A917" s="5">
        <v>33</v>
      </c>
      <c r="B917" s="7" t="s">
        <v>3942</v>
      </c>
      <c r="C917" s="9">
        <v>0</v>
      </c>
      <c r="D917" s="9">
        <v>0</v>
      </c>
      <c r="E917" s="9">
        <v>418441</v>
      </c>
      <c r="F917" s="9">
        <v>0</v>
      </c>
      <c r="G917" s="20">
        <v>418441</v>
      </c>
      <c r="H917" s="20">
        <v>418441</v>
      </c>
      <c r="I917" s="14">
        <v>1</v>
      </c>
      <c r="J917" s="7" t="e">
        <v>#N/A</v>
      </c>
      <c r="K917" s="7" t="e">
        <v>#N/A</v>
      </c>
      <c r="L917" s="7" t="e">
        <v>#N/A</v>
      </c>
      <c r="M917" s="5">
        <v>0</v>
      </c>
      <c r="N917" s="7" t="s">
        <v>170</v>
      </c>
      <c r="O917" s="28">
        <v>1</v>
      </c>
      <c r="P917" s="37">
        <v>-418441</v>
      </c>
      <c r="Q917" s="37">
        <v>0</v>
      </c>
      <c r="R917" s="37">
        <v>0</v>
      </c>
    </row>
    <row r="918" spans="1:18" x14ac:dyDescent="0.25">
      <c r="A918" s="5">
        <v>33</v>
      </c>
      <c r="B918" s="7" t="s">
        <v>3943</v>
      </c>
      <c r="C918" s="9">
        <v>0</v>
      </c>
      <c r="D918" s="9">
        <v>0</v>
      </c>
      <c r="E918" s="9">
        <v>51986</v>
      </c>
      <c r="F918" s="9">
        <v>0</v>
      </c>
      <c r="G918" s="20">
        <v>51986</v>
      </c>
      <c r="H918" s="20">
        <v>51986</v>
      </c>
      <c r="I918" s="14">
        <v>1</v>
      </c>
      <c r="J918" s="7" t="e">
        <v>#N/A</v>
      </c>
      <c r="K918" s="7" t="e">
        <v>#N/A</v>
      </c>
      <c r="L918" s="7" t="e">
        <v>#N/A</v>
      </c>
      <c r="M918" s="5">
        <v>0</v>
      </c>
      <c r="N918" s="7" t="s">
        <v>170</v>
      </c>
      <c r="O918" s="28">
        <v>1</v>
      </c>
      <c r="P918" s="37">
        <v>-51986</v>
      </c>
      <c r="Q918" s="37">
        <v>0</v>
      </c>
      <c r="R918" s="37">
        <v>0</v>
      </c>
    </row>
    <row r="919" spans="1:18" x14ac:dyDescent="0.25">
      <c r="A919" s="5">
        <v>33</v>
      </c>
      <c r="B919" s="7" t="s">
        <v>3944</v>
      </c>
      <c r="C919" s="9">
        <v>0</v>
      </c>
      <c r="D919" s="9">
        <v>0</v>
      </c>
      <c r="E919" s="9">
        <v>32898</v>
      </c>
      <c r="F919" s="9">
        <v>0</v>
      </c>
      <c r="G919" s="20">
        <v>32898</v>
      </c>
      <c r="H919" s="20">
        <v>32898</v>
      </c>
      <c r="I919" s="14">
        <v>1</v>
      </c>
      <c r="J919" s="7" t="e">
        <v>#N/A</v>
      </c>
      <c r="K919" s="7" t="e">
        <v>#N/A</v>
      </c>
      <c r="L919" s="7" t="e">
        <v>#N/A</v>
      </c>
      <c r="M919" s="5">
        <v>0</v>
      </c>
      <c r="N919" s="7" t="s">
        <v>170</v>
      </c>
      <c r="O919" s="28">
        <v>1</v>
      </c>
      <c r="P919" s="37">
        <v>-32898</v>
      </c>
      <c r="Q919" s="37">
        <v>0</v>
      </c>
      <c r="R919" s="37">
        <v>0</v>
      </c>
    </row>
    <row r="920" spans="1:18" x14ac:dyDescent="0.25">
      <c r="A920" s="5">
        <v>33</v>
      </c>
      <c r="B920" s="7" t="s">
        <v>3945</v>
      </c>
      <c r="C920" s="9">
        <v>0</v>
      </c>
      <c r="D920" s="9">
        <v>0</v>
      </c>
      <c r="E920" s="9">
        <v>5076</v>
      </c>
      <c r="F920" s="9">
        <v>0</v>
      </c>
      <c r="G920" s="20">
        <v>5076</v>
      </c>
      <c r="H920" s="20">
        <v>5076</v>
      </c>
      <c r="I920" s="14">
        <v>1</v>
      </c>
      <c r="J920" s="7" t="e">
        <v>#N/A</v>
      </c>
      <c r="K920" s="7" t="e">
        <v>#N/A</v>
      </c>
      <c r="L920" s="7" t="e">
        <v>#N/A</v>
      </c>
      <c r="M920" s="5">
        <v>0</v>
      </c>
      <c r="N920" s="7" t="s">
        <v>170</v>
      </c>
      <c r="O920" s="28">
        <v>1</v>
      </c>
      <c r="P920" s="37">
        <v>-5076</v>
      </c>
      <c r="Q920" s="37">
        <v>0</v>
      </c>
      <c r="R920" s="37">
        <v>0</v>
      </c>
    </row>
    <row r="921" spans="1:18" x14ac:dyDescent="0.25">
      <c r="A921" s="5">
        <v>33</v>
      </c>
      <c r="B921" s="7" t="s">
        <v>3946</v>
      </c>
      <c r="C921" s="9">
        <v>0</v>
      </c>
      <c r="D921" s="9">
        <v>0</v>
      </c>
      <c r="E921" s="9">
        <v>1225702</v>
      </c>
      <c r="F921" s="9">
        <v>0</v>
      </c>
      <c r="G921" s="20">
        <v>1225702</v>
      </c>
      <c r="H921" s="20">
        <v>1225702</v>
      </c>
      <c r="I921" s="14">
        <v>1</v>
      </c>
      <c r="J921" s="7" t="e">
        <v>#N/A</v>
      </c>
      <c r="K921" s="7" t="e">
        <v>#N/A</v>
      </c>
      <c r="L921" s="7" t="e">
        <v>#N/A</v>
      </c>
      <c r="M921" s="5">
        <v>0</v>
      </c>
      <c r="N921" s="7" t="s">
        <v>170</v>
      </c>
      <c r="O921" s="28">
        <v>1</v>
      </c>
      <c r="P921" s="37">
        <v>-1225702</v>
      </c>
      <c r="Q921" s="37">
        <v>0</v>
      </c>
      <c r="R921" s="37">
        <v>0</v>
      </c>
    </row>
    <row r="922" spans="1:18" x14ac:dyDescent="0.25">
      <c r="A922" s="5">
        <v>33</v>
      </c>
      <c r="B922" s="7" t="s">
        <v>3947</v>
      </c>
      <c r="C922" s="9">
        <v>0</v>
      </c>
      <c r="D922" s="9">
        <v>0</v>
      </c>
      <c r="E922" s="9">
        <v>8006</v>
      </c>
      <c r="F922" s="9">
        <v>0</v>
      </c>
      <c r="G922" s="20">
        <v>8006</v>
      </c>
      <c r="H922" s="20">
        <v>8006</v>
      </c>
      <c r="I922" s="14">
        <v>1</v>
      </c>
      <c r="J922" s="7" t="e">
        <v>#N/A</v>
      </c>
      <c r="K922" s="7" t="e">
        <v>#N/A</v>
      </c>
      <c r="L922" s="7" t="e">
        <v>#N/A</v>
      </c>
      <c r="M922" s="5">
        <v>0</v>
      </c>
      <c r="N922" s="7" t="s">
        <v>170</v>
      </c>
      <c r="O922" s="28">
        <v>1</v>
      </c>
      <c r="P922" s="37">
        <v>-8006</v>
      </c>
      <c r="Q922" s="37">
        <v>0</v>
      </c>
      <c r="R922" s="37">
        <v>0</v>
      </c>
    </row>
    <row r="923" spans="1:18" x14ac:dyDescent="0.25">
      <c r="A923" s="5">
        <v>33</v>
      </c>
      <c r="B923" s="7" t="s">
        <v>3948</v>
      </c>
      <c r="C923" s="9">
        <v>0</v>
      </c>
      <c r="D923" s="9">
        <v>0</v>
      </c>
      <c r="E923" s="9">
        <v>44789</v>
      </c>
      <c r="F923" s="9">
        <v>0</v>
      </c>
      <c r="G923" s="20">
        <v>44789</v>
      </c>
      <c r="H923" s="20">
        <v>44789</v>
      </c>
      <c r="I923" s="14">
        <v>1</v>
      </c>
      <c r="J923" s="7" t="e">
        <v>#N/A</v>
      </c>
      <c r="K923" s="7" t="e">
        <v>#N/A</v>
      </c>
      <c r="L923" s="7" t="e">
        <v>#N/A</v>
      </c>
      <c r="M923" s="5">
        <v>0</v>
      </c>
      <c r="N923" s="7" t="s">
        <v>170</v>
      </c>
      <c r="O923" s="28">
        <v>1</v>
      </c>
      <c r="P923" s="37">
        <v>-44789</v>
      </c>
      <c r="Q923" s="37">
        <v>0</v>
      </c>
      <c r="R923" s="37">
        <v>0</v>
      </c>
    </row>
    <row r="924" spans="1:18" x14ac:dyDescent="0.25">
      <c r="A924" s="5">
        <v>33</v>
      </c>
      <c r="B924" s="7" t="s">
        <v>3949</v>
      </c>
      <c r="C924" s="9">
        <v>0</v>
      </c>
      <c r="D924" s="9">
        <v>0</v>
      </c>
      <c r="E924" s="9">
        <v>35876</v>
      </c>
      <c r="F924" s="9">
        <v>0</v>
      </c>
      <c r="G924" s="20">
        <v>35876</v>
      </c>
      <c r="H924" s="20">
        <v>35876</v>
      </c>
      <c r="I924" s="14">
        <v>1</v>
      </c>
      <c r="J924" s="7" t="e">
        <v>#N/A</v>
      </c>
      <c r="K924" s="7" t="e">
        <v>#N/A</v>
      </c>
      <c r="L924" s="7" t="e">
        <v>#N/A</v>
      </c>
      <c r="M924" s="5">
        <v>0</v>
      </c>
      <c r="N924" s="7" t="s">
        <v>170</v>
      </c>
      <c r="O924" s="28">
        <v>1</v>
      </c>
      <c r="P924" s="37">
        <v>-35876</v>
      </c>
      <c r="Q924" s="37">
        <v>0</v>
      </c>
      <c r="R924" s="37">
        <v>0</v>
      </c>
    </row>
    <row r="925" spans="1:18" x14ac:dyDescent="0.25">
      <c r="A925" s="5">
        <v>33</v>
      </c>
      <c r="B925" s="7" t="s">
        <v>3950</v>
      </c>
      <c r="C925" s="9">
        <v>0</v>
      </c>
      <c r="D925" s="9">
        <v>0</v>
      </c>
      <c r="E925" s="9">
        <v>47799</v>
      </c>
      <c r="F925" s="9">
        <v>0</v>
      </c>
      <c r="G925" s="20">
        <v>47799</v>
      </c>
      <c r="H925" s="20">
        <v>47799</v>
      </c>
      <c r="I925" s="14">
        <v>1</v>
      </c>
      <c r="J925" s="7" t="e">
        <v>#N/A</v>
      </c>
      <c r="K925" s="7" t="e">
        <v>#N/A</v>
      </c>
      <c r="L925" s="7" t="e">
        <v>#N/A</v>
      </c>
      <c r="M925" s="5">
        <v>0</v>
      </c>
      <c r="N925" s="7" t="s">
        <v>170</v>
      </c>
      <c r="O925" s="28">
        <v>1</v>
      </c>
      <c r="P925" s="37">
        <v>-47799</v>
      </c>
      <c r="Q925" s="37">
        <v>0</v>
      </c>
      <c r="R925" s="37">
        <v>0</v>
      </c>
    </row>
    <row r="926" spans="1:18" x14ac:dyDescent="0.25">
      <c r="A926" s="5">
        <v>33</v>
      </c>
      <c r="B926" s="7" t="s">
        <v>3951</v>
      </c>
      <c r="C926" s="9">
        <v>0</v>
      </c>
      <c r="D926" s="9">
        <v>0</v>
      </c>
      <c r="E926" s="9">
        <v>71970</v>
      </c>
      <c r="F926" s="9">
        <v>0</v>
      </c>
      <c r="G926" s="20">
        <v>71970</v>
      </c>
      <c r="H926" s="20">
        <v>71970</v>
      </c>
      <c r="I926" s="14">
        <v>1</v>
      </c>
      <c r="J926" s="7" t="e">
        <v>#N/A</v>
      </c>
      <c r="K926" s="7" t="e">
        <v>#N/A</v>
      </c>
      <c r="L926" s="7" t="e">
        <v>#N/A</v>
      </c>
      <c r="M926" s="5">
        <v>0</v>
      </c>
      <c r="N926" s="7" t="s">
        <v>170</v>
      </c>
      <c r="O926" s="28">
        <v>1</v>
      </c>
      <c r="P926" s="37">
        <v>-71970</v>
      </c>
      <c r="Q926" s="37">
        <v>0</v>
      </c>
      <c r="R926" s="37">
        <v>0</v>
      </c>
    </row>
    <row r="927" spans="1:18" x14ac:dyDescent="0.25">
      <c r="A927" s="5">
        <v>33</v>
      </c>
      <c r="B927" s="7" t="s">
        <v>3952</v>
      </c>
      <c r="C927" s="9">
        <v>0</v>
      </c>
      <c r="D927" s="9">
        <v>0</v>
      </c>
      <c r="E927" s="9">
        <v>3289</v>
      </c>
      <c r="F927" s="9">
        <v>0</v>
      </c>
      <c r="G927" s="20">
        <v>3289</v>
      </c>
      <c r="H927" s="20">
        <v>3289</v>
      </c>
      <c r="I927" s="14">
        <v>1</v>
      </c>
      <c r="J927" s="7" t="e">
        <v>#N/A</v>
      </c>
      <c r="K927" s="7" t="e">
        <v>#N/A</v>
      </c>
      <c r="L927" s="7" t="e">
        <v>#N/A</v>
      </c>
      <c r="M927" s="5">
        <v>0</v>
      </c>
      <c r="N927" s="7" t="s">
        <v>170</v>
      </c>
      <c r="O927" s="28">
        <v>1</v>
      </c>
      <c r="P927" s="37">
        <v>-3289</v>
      </c>
      <c r="Q927" s="37">
        <v>0</v>
      </c>
      <c r="R927" s="37">
        <v>0</v>
      </c>
    </row>
    <row r="928" spans="1:18" x14ac:dyDescent="0.25">
      <c r="A928" s="5">
        <v>33</v>
      </c>
      <c r="B928" s="7" t="s">
        <v>3953</v>
      </c>
      <c r="C928" s="9">
        <v>0</v>
      </c>
      <c r="D928" s="9">
        <v>0</v>
      </c>
      <c r="E928" s="9">
        <v>7597</v>
      </c>
      <c r="F928" s="9">
        <v>0</v>
      </c>
      <c r="G928" s="20">
        <v>7597</v>
      </c>
      <c r="H928" s="20">
        <v>7597</v>
      </c>
      <c r="I928" s="14">
        <v>1</v>
      </c>
      <c r="J928" s="7" t="e">
        <v>#N/A</v>
      </c>
      <c r="K928" s="7" t="e">
        <v>#N/A</v>
      </c>
      <c r="L928" s="7" t="e">
        <v>#N/A</v>
      </c>
      <c r="M928" s="5">
        <v>0</v>
      </c>
      <c r="N928" s="7" t="s">
        <v>170</v>
      </c>
      <c r="O928" s="28">
        <v>1</v>
      </c>
      <c r="P928" s="37">
        <v>-7597</v>
      </c>
      <c r="Q928" s="37">
        <v>0</v>
      </c>
      <c r="R928" s="37">
        <v>0</v>
      </c>
    </row>
    <row r="929" spans="1:18" x14ac:dyDescent="0.25">
      <c r="A929" s="5">
        <v>33</v>
      </c>
      <c r="B929" s="7" t="s">
        <v>3954</v>
      </c>
      <c r="C929" s="9">
        <v>0</v>
      </c>
      <c r="D929" s="9">
        <v>0</v>
      </c>
      <c r="E929" s="9">
        <v>91955</v>
      </c>
      <c r="F929" s="9">
        <v>0</v>
      </c>
      <c r="G929" s="20">
        <v>91955</v>
      </c>
      <c r="H929" s="20">
        <v>91955</v>
      </c>
      <c r="I929" s="14">
        <v>1</v>
      </c>
      <c r="J929" s="7" t="e">
        <v>#N/A</v>
      </c>
      <c r="K929" s="7" t="e">
        <v>#N/A</v>
      </c>
      <c r="L929" s="7" t="e">
        <v>#N/A</v>
      </c>
      <c r="M929" s="5">
        <v>0</v>
      </c>
      <c r="N929" s="7" t="s">
        <v>170</v>
      </c>
      <c r="O929" s="28">
        <v>1</v>
      </c>
      <c r="P929" s="37">
        <v>-91955</v>
      </c>
      <c r="Q929" s="37">
        <v>0</v>
      </c>
      <c r="R929" s="37">
        <v>0</v>
      </c>
    </row>
    <row r="930" spans="1:18" x14ac:dyDescent="0.25">
      <c r="A930" s="5">
        <v>33</v>
      </c>
      <c r="B930" s="7" t="s">
        <v>3955</v>
      </c>
      <c r="C930" s="9">
        <v>0</v>
      </c>
      <c r="D930" s="9">
        <v>0</v>
      </c>
      <c r="E930" s="9">
        <v>56888</v>
      </c>
      <c r="F930" s="9">
        <v>0</v>
      </c>
      <c r="G930" s="20">
        <v>56888</v>
      </c>
      <c r="H930" s="20">
        <v>56888</v>
      </c>
      <c r="I930" s="14">
        <v>1</v>
      </c>
      <c r="J930" s="7" t="e">
        <v>#N/A</v>
      </c>
      <c r="K930" s="7" t="e">
        <v>#N/A</v>
      </c>
      <c r="L930" s="7" t="e">
        <v>#N/A</v>
      </c>
      <c r="M930" s="5">
        <v>0</v>
      </c>
      <c r="N930" s="7" t="s">
        <v>170</v>
      </c>
      <c r="O930" s="28">
        <v>1</v>
      </c>
      <c r="P930" s="37">
        <v>-56888</v>
      </c>
      <c r="Q930" s="37">
        <v>0</v>
      </c>
      <c r="R930" s="37">
        <v>0</v>
      </c>
    </row>
    <row r="931" spans="1:18" x14ac:dyDescent="0.25">
      <c r="A931" s="5">
        <v>33</v>
      </c>
      <c r="B931" s="7" t="s">
        <v>3956</v>
      </c>
      <c r="C931" s="9">
        <v>0</v>
      </c>
      <c r="D931" s="9">
        <v>0</v>
      </c>
      <c r="E931" s="9">
        <v>4360</v>
      </c>
      <c r="F931" s="9">
        <v>0</v>
      </c>
      <c r="G931" s="20">
        <v>4360</v>
      </c>
      <c r="H931" s="20">
        <v>4360</v>
      </c>
      <c r="I931" s="14">
        <v>1</v>
      </c>
      <c r="J931" s="7" t="e">
        <v>#N/A</v>
      </c>
      <c r="K931" s="7" t="e">
        <v>#N/A</v>
      </c>
      <c r="L931" s="7" t="e">
        <v>#N/A</v>
      </c>
      <c r="M931" s="5">
        <v>0</v>
      </c>
      <c r="N931" s="7" t="s">
        <v>170</v>
      </c>
      <c r="O931" s="28">
        <v>1</v>
      </c>
      <c r="P931" s="37">
        <v>-4360</v>
      </c>
      <c r="Q931" s="37">
        <v>0</v>
      </c>
      <c r="R931" s="37">
        <v>0</v>
      </c>
    </row>
    <row r="932" spans="1:18" x14ac:dyDescent="0.25">
      <c r="A932" s="5">
        <v>33</v>
      </c>
      <c r="B932" s="7" t="s">
        <v>3957</v>
      </c>
      <c r="C932" s="9">
        <v>0</v>
      </c>
      <c r="D932" s="9">
        <v>0</v>
      </c>
      <c r="E932" s="9">
        <v>5805506</v>
      </c>
      <c r="F932" s="9">
        <v>0</v>
      </c>
      <c r="G932" s="20">
        <v>5805506</v>
      </c>
      <c r="H932" s="20">
        <v>5805506</v>
      </c>
      <c r="I932" s="14">
        <v>1</v>
      </c>
      <c r="J932" s="7" t="e">
        <v>#N/A</v>
      </c>
      <c r="K932" s="7" t="e">
        <v>#N/A</v>
      </c>
      <c r="L932" s="7" t="e">
        <v>#N/A</v>
      </c>
      <c r="M932" s="5">
        <v>0</v>
      </c>
      <c r="N932" s="7" t="s">
        <v>170</v>
      </c>
      <c r="O932" s="28">
        <v>1</v>
      </c>
      <c r="P932" s="37">
        <v>-5805506</v>
      </c>
      <c r="Q932" s="37">
        <v>0</v>
      </c>
      <c r="R932" s="37">
        <v>0</v>
      </c>
    </row>
    <row r="933" spans="1:18" x14ac:dyDescent="0.25">
      <c r="A933" s="5">
        <v>33</v>
      </c>
      <c r="B933" s="7" t="s">
        <v>3958</v>
      </c>
      <c r="C933" s="9">
        <v>0</v>
      </c>
      <c r="D933" s="9">
        <v>0</v>
      </c>
      <c r="E933" s="9">
        <v>9501</v>
      </c>
      <c r="F933" s="9">
        <v>0</v>
      </c>
      <c r="G933" s="20">
        <v>9501</v>
      </c>
      <c r="H933" s="20">
        <v>9501</v>
      </c>
      <c r="I933" s="14">
        <v>1</v>
      </c>
      <c r="J933" s="7" t="e">
        <v>#N/A</v>
      </c>
      <c r="K933" s="7" t="e">
        <v>#N/A</v>
      </c>
      <c r="L933" s="7" t="e">
        <v>#N/A</v>
      </c>
      <c r="M933" s="5">
        <v>0</v>
      </c>
      <c r="N933" s="7" t="s">
        <v>170</v>
      </c>
      <c r="O933" s="28">
        <v>1</v>
      </c>
      <c r="P933" s="37">
        <v>-9501</v>
      </c>
      <c r="Q933" s="37">
        <v>0</v>
      </c>
      <c r="R933" s="37">
        <v>0</v>
      </c>
    </row>
    <row r="934" spans="1:18" x14ac:dyDescent="0.25">
      <c r="A934" s="5">
        <v>33</v>
      </c>
      <c r="B934" s="7" t="s">
        <v>3959</v>
      </c>
      <c r="C934" s="9">
        <v>0</v>
      </c>
      <c r="D934" s="9">
        <v>0</v>
      </c>
      <c r="E934" s="9">
        <v>189461</v>
      </c>
      <c r="F934" s="9">
        <v>0</v>
      </c>
      <c r="G934" s="20">
        <v>189461</v>
      </c>
      <c r="H934" s="20">
        <v>189461</v>
      </c>
      <c r="I934" s="14">
        <v>1</v>
      </c>
      <c r="J934" s="7" t="e">
        <v>#N/A</v>
      </c>
      <c r="K934" s="7" t="e">
        <v>#N/A</v>
      </c>
      <c r="L934" s="7" t="e">
        <v>#N/A</v>
      </c>
      <c r="M934" s="5">
        <v>0</v>
      </c>
      <c r="N934" s="7" t="s">
        <v>170</v>
      </c>
      <c r="O934" s="28">
        <v>1</v>
      </c>
      <c r="P934" s="37">
        <v>-189461</v>
      </c>
      <c r="Q934" s="37">
        <v>0</v>
      </c>
      <c r="R934" s="37">
        <v>0</v>
      </c>
    </row>
    <row r="935" spans="1:18" x14ac:dyDescent="0.25">
      <c r="A935" s="5">
        <v>33</v>
      </c>
      <c r="B935" s="7" t="s">
        <v>3960</v>
      </c>
      <c r="C935" s="9">
        <v>0</v>
      </c>
      <c r="D935" s="9">
        <v>0</v>
      </c>
      <c r="E935" s="9">
        <v>73325</v>
      </c>
      <c r="F935" s="9">
        <v>0</v>
      </c>
      <c r="G935" s="20">
        <v>73325</v>
      </c>
      <c r="H935" s="20">
        <v>73325</v>
      </c>
      <c r="I935" s="14">
        <v>1</v>
      </c>
      <c r="J935" s="7" t="e">
        <v>#N/A</v>
      </c>
      <c r="K935" s="7" t="e">
        <v>#N/A</v>
      </c>
      <c r="L935" s="7" t="e">
        <v>#N/A</v>
      </c>
      <c r="M935" s="5">
        <v>0</v>
      </c>
      <c r="N935" s="7" t="s">
        <v>170</v>
      </c>
      <c r="O935" s="28">
        <v>1</v>
      </c>
      <c r="P935" s="37">
        <v>-73325</v>
      </c>
      <c r="Q935" s="37">
        <v>0</v>
      </c>
      <c r="R935" s="37">
        <v>0</v>
      </c>
    </row>
    <row r="936" spans="1:18" x14ac:dyDescent="0.25">
      <c r="A936" s="5">
        <v>33</v>
      </c>
      <c r="B936" s="7" t="s">
        <v>3961</v>
      </c>
      <c r="C936" s="9">
        <v>0</v>
      </c>
      <c r="D936" s="9">
        <v>0</v>
      </c>
      <c r="E936" s="9">
        <v>221575</v>
      </c>
      <c r="F936" s="9">
        <v>0</v>
      </c>
      <c r="G936" s="20">
        <v>221575</v>
      </c>
      <c r="H936" s="20">
        <v>221575</v>
      </c>
      <c r="I936" s="14">
        <v>1</v>
      </c>
      <c r="J936" s="7" t="e">
        <v>#N/A</v>
      </c>
      <c r="K936" s="7" t="e">
        <v>#N/A</v>
      </c>
      <c r="L936" s="7" t="e">
        <v>#N/A</v>
      </c>
      <c r="M936" s="5">
        <v>0</v>
      </c>
      <c r="N936" s="7" t="s">
        <v>170</v>
      </c>
      <c r="O936" s="28">
        <v>1</v>
      </c>
      <c r="P936" s="37">
        <v>-221575</v>
      </c>
      <c r="Q936" s="37">
        <v>0</v>
      </c>
      <c r="R936" s="37">
        <v>0</v>
      </c>
    </row>
    <row r="937" spans="1:18" x14ac:dyDescent="0.25">
      <c r="A937" s="5">
        <v>33</v>
      </c>
      <c r="B937" s="7" t="s">
        <v>3962</v>
      </c>
      <c r="C937" s="9">
        <v>0</v>
      </c>
      <c r="D937" s="9">
        <v>0</v>
      </c>
      <c r="E937" s="9">
        <v>254715</v>
      </c>
      <c r="F937" s="9">
        <v>0</v>
      </c>
      <c r="G937" s="20">
        <v>254715</v>
      </c>
      <c r="H937" s="20">
        <v>254715</v>
      </c>
      <c r="I937" s="14">
        <v>1</v>
      </c>
      <c r="J937" s="7" t="s">
        <v>45</v>
      </c>
      <c r="K937" s="7" t="s">
        <v>3963</v>
      </c>
      <c r="L937" s="7" t="s">
        <v>3964</v>
      </c>
      <c r="M937" s="5">
        <v>0</v>
      </c>
      <c r="N937" s="7" t="s">
        <v>3630</v>
      </c>
      <c r="O937" s="28">
        <v>1</v>
      </c>
      <c r="P937" s="37">
        <v>-254715</v>
      </c>
      <c r="Q937" s="37">
        <v>0</v>
      </c>
      <c r="R937" s="37">
        <v>0</v>
      </c>
    </row>
    <row r="938" spans="1:18" x14ac:dyDescent="0.25">
      <c r="A938" s="5">
        <v>33</v>
      </c>
      <c r="B938" s="7" t="s">
        <v>3965</v>
      </c>
      <c r="C938" s="9">
        <v>0</v>
      </c>
      <c r="D938" s="9">
        <v>0</v>
      </c>
      <c r="E938" s="9">
        <v>13188</v>
      </c>
      <c r="F938" s="9">
        <v>0</v>
      </c>
      <c r="G938" s="20">
        <v>13188</v>
      </c>
      <c r="H938" s="20">
        <v>13188</v>
      </c>
      <c r="I938" s="14">
        <v>1</v>
      </c>
      <c r="J938" s="7" t="s">
        <v>45</v>
      </c>
      <c r="K938" s="7" t="s">
        <v>3818</v>
      </c>
      <c r="L938" s="7" t="s">
        <v>3966</v>
      </c>
      <c r="M938" s="5">
        <v>0</v>
      </c>
      <c r="N938" s="7"/>
      <c r="O938" s="5">
        <v>0</v>
      </c>
      <c r="P938" s="37">
        <v>0</v>
      </c>
      <c r="Q938" s="37">
        <v>0</v>
      </c>
      <c r="R938" s="37">
        <v>0</v>
      </c>
    </row>
    <row r="939" spans="1:18" x14ac:dyDescent="0.25">
      <c r="A939" s="5">
        <v>33</v>
      </c>
      <c r="B939" s="7" t="s">
        <v>3967</v>
      </c>
      <c r="C939" s="9">
        <v>0</v>
      </c>
      <c r="D939" s="9">
        <v>0</v>
      </c>
      <c r="E939" s="9">
        <v>76388</v>
      </c>
      <c r="F939" s="9">
        <v>0</v>
      </c>
      <c r="G939" s="20">
        <v>76388</v>
      </c>
      <c r="H939" s="20">
        <v>76388</v>
      </c>
      <c r="I939" s="14">
        <v>1</v>
      </c>
      <c r="J939" s="7" t="s">
        <v>45</v>
      </c>
      <c r="K939" s="7" t="s">
        <v>3838</v>
      </c>
      <c r="L939" s="7" t="s">
        <v>3968</v>
      </c>
      <c r="M939" s="5">
        <v>0</v>
      </c>
      <c r="N939" s="7"/>
      <c r="O939" s="5">
        <v>0</v>
      </c>
      <c r="P939" s="37">
        <v>0</v>
      </c>
      <c r="Q939" s="37">
        <v>0</v>
      </c>
      <c r="R939" s="37">
        <v>0</v>
      </c>
    </row>
    <row r="940" spans="1:18" x14ac:dyDescent="0.25">
      <c r="A940" s="5">
        <v>33</v>
      </c>
      <c r="B940" s="7" t="s">
        <v>3969</v>
      </c>
      <c r="C940" s="9">
        <v>0</v>
      </c>
      <c r="D940" s="9">
        <v>0</v>
      </c>
      <c r="E940" s="9">
        <v>3143440</v>
      </c>
      <c r="F940" s="9">
        <v>0</v>
      </c>
      <c r="G940" s="20">
        <v>3143440</v>
      </c>
      <c r="H940" s="20">
        <v>3143440</v>
      </c>
      <c r="I940" s="14">
        <v>1</v>
      </c>
      <c r="J940" s="7" t="s">
        <v>45</v>
      </c>
      <c r="K940" s="7" t="s">
        <v>3756</v>
      </c>
      <c r="L940" s="7" t="s">
        <v>3970</v>
      </c>
      <c r="M940" s="5">
        <v>0</v>
      </c>
      <c r="N940" s="7"/>
      <c r="O940" s="5">
        <v>0</v>
      </c>
      <c r="P940" s="37">
        <v>0</v>
      </c>
      <c r="Q940" s="37">
        <v>0</v>
      </c>
      <c r="R940" s="37">
        <v>0</v>
      </c>
    </row>
    <row r="941" spans="1:18" x14ac:dyDescent="0.25">
      <c r="A941" s="5">
        <v>33</v>
      </c>
      <c r="B941" s="7" t="s">
        <v>3971</v>
      </c>
      <c r="C941" s="9">
        <v>0</v>
      </c>
      <c r="D941" s="9">
        <v>0</v>
      </c>
      <c r="E941" s="9">
        <v>1618642</v>
      </c>
      <c r="F941" s="9">
        <v>0</v>
      </c>
      <c r="G941" s="20">
        <v>1618642</v>
      </c>
      <c r="H941" s="20">
        <v>1618642</v>
      </c>
      <c r="I941" s="14">
        <v>1</v>
      </c>
      <c r="J941" s="7" t="s">
        <v>45</v>
      </c>
      <c r="K941" s="7" t="s">
        <v>3929</v>
      </c>
      <c r="L941" s="7" t="s">
        <v>3972</v>
      </c>
      <c r="M941" s="5">
        <v>0</v>
      </c>
      <c r="N941" s="7"/>
      <c r="O941" s="5">
        <v>0</v>
      </c>
      <c r="P941" s="37">
        <v>0</v>
      </c>
      <c r="Q941" s="37">
        <v>0</v>
      </c>
      <c r="R941" s="37">
        <v>0</v>
      </c>
    </row>
    <row r="942" spans="1:18" x14ac:dyDescent="0.25">
      <c r="A942" s="5">
        <v>33</v>
      </c>
      <c r="B942" s="7" t="s">
        <v>3973</v>
      </c>
      <c r="C942" s="9">
        <v>0</v>
      </c>
      <c r="D942" s="9">
        <v>0</v>
      </c>
      <c r="E942" s="9">
        <v>95848</v>
      </c>
      <c r="F942" s="9">
        <v>0</v>
      </c>
      <c r="G942" s="20">
        <v>95848</v>
      </c>
      <c r="H942" s="20">
        <v>95848</v>
      </c>
      <c r="I942" s="14">
        <v>1</v>
      </c>
      <c r="J942" s="7" t="s">
        <v>45</v>
      </c>
      <c r="K942" s="7" t="s">
        <v>3792</v>
      </c>
      <c r="L942" s="7" t="s">
        <v>3974</v>
      </c>
      <c r="M942" s="5">
        <v>0</v>
      </c>
      <c r="N942" s="7"/>
      <c r="O942" s="5">
        <v>0</v>
      </c>
      <c r="P942" s="37">
        <v>0</v>
      </c>
      <c r="Q942" s="37">
        <v>0</v>
      </c>
      <c r="R942" s="37">
        <v>0</v>
      </c>
    </row>
    <row r="943" spans="1:18" x14ac:dyDescent="0.25">
      <c r="A943" s="5">
        <v>33</v>
      </c>
      <c r="B943" s="7" t="s">
        <v>3975</v>
      </c>
      <c r="C943" s="9">
        <v>0</v>
      </c>
      <c r="D943" s="9">
        <v>0</v>
      </c>
      <c r="E943" s="9">
        <v>211743</v>
      </c>
      <c r="F943" s="9">
        <v>0</v>
      </c>
      <c r="G943" s="20">
        <v>211743</v>
      </c>
      <c r="H943" s="20">
        <v>211743</v>
      </c>
      <c r="I943" s="14">
        <v>1</v>
      </c>
      <c r="J943" s="7" t="s">
        <v>45</v>
      </c>
      <c r="K943" s="7" t="s">
        <v>3792</v>
      </c>
      <c r="L943" s="7" t="s">
        <v>3976</v>
      </c>
      <c r="M943" s="5">
        <v>0</v>
      </c>
      <c r="N943" s="7"/>
      <c r="O943" s="5">
        <v>0</v>
      </c>
      <c r="P943" s="37">
        <v>0</v>
      </c>
      <c r="Q943" s="37">
        <v>0</v>
      </c>
      <c r="R943" s="37">
        <v>0</v>
      </c>
    </row>
    <row r="944" spans="1:18" x14ac:dyDescent="0.25">
      <c r="A944" s="5">
        <v>33</v>
      </c>
      <c r="B944" s="7" t="s">
        <v>3977</v>
      </c>
      <c r="C944" s="9">
        <v>0</v>
      </c>
      <c r="D944" s="9">
        <v>0</v>
      </c>
      <c r="E944" s="9">
        <v>2458889</v>
      </c>
      <c r="F944" s="9">
        <v>0</v>
      </c>
      <c r="G944" s="20">
        <v>2458889</v>
      </c>
      <c r="H944" s="20">
        <v>2458889</v>
      </c>
      <c r="I944" s="14">
        <v>1</v>
      </c>
      <c r="J944" s="7" t="s">
        <v>45</v>
      </c>
      <c r="K944" s="7" t="s">
        <v>3798</v>
      </c>
      <c r="L944" s="7" t="s">
        <v>3978</v>
      </c>
      <c r="M944" s="5">
        <v>0</v>
      </c>
      <c r="N944" s="7"/>
      <c r="O944" s="5">
        <v>0</v>
      </c>
      <c r="P944" s="37">
        <v>0</v>
      </c>
      <c r="Q944" s="37">
        <v>0</v>
      </c>
      <c r="R944" s="37">
        <v>0</v>
      </c>
    </row>
    <row r="945" spans="1:18" x14ac:dyDescent="0.25">
      <c r="A945" s="5">
        <v>33</v>
      </c>
      <c r="B945" s="7" t="s">
        <v>3979</v>
      </c>
      <c r="C945" s="9">
        <v>0</v>
      </c>
      <c r="D945" s="9">
        <v>0</v>
      </c>
      <c r="E945" s="9">
        <v>1861785</v>
      </c>
      <c r="F945" s="9">
        <v>0</v>
      </c>
      <c r="G945" s="20">
        <v>1861785</v>
      </c>
      <c r="H945" s="20">
        <v>1861785</v>
      </c>
      <c r="I945" s="14">
        <v>1</v>
      </c>
      <c r="J945" s="7" t="s">
        <v>45</v>
      </c>
      <c r="K945" s="7" t="s">
        <v>3798</v>
      </c>
      <c r="L945" s="7" t="s">
        <v>3980</v>
      </c>
      <c r="M945" s="5">
        <v>0</v>
      </c>
      <c r="N945" s="7"/>
      <c r="O945" s="5">
        <v>0</v>
      </c>
      <c r="P945" s="37">
        <v>0</v>
      </c>
      <c r="Q945" s="37">
        <v>0</v>
      </c>
      <c r="R945" s="37">
        <v>0</v>
      </c>
    </row>
    <row r="946" spans="1:18" x14ac:dyDescent="0.25">
      <c r="A946" s="5">
        <v>33</v>
      </c>
      <c r="B946" s="7" t="s">
        <v>3981</v>
      </c>
      <c r="C946" s="9">
        <v>0</v>
      </c>
      <c r="D946" s="9">
        <v>0</v>
      </c>
      <c r="E946" s="9">
        <v>208858</v>
      </c>
      <c r="F946" s="9">
        <v>0</v>
      </c>
      <c r="G946" s="20">
        <v>208858</v>
      </c>
      <c r="H946" s="20">
        <v>208858</v>
      </c>
      <c r="I946" s="14">
        <v>1</v>
      </c>
      <c r="J946" s="7" t="s">
        <v>45</v>
      </c>
      <c r="K946" s="7" t="s">
        <v>3802</v>
      </c>
      <c r="L946" s="7" t="s">
        <v>3982</v>
      </c>
      <c r="M946" s="5">
        <v>0</v>
      </c>
      <c r="N946" s="7"/>
      <c r="O946" s="5">
        <v>0</v>
      </c>
      <c r="P946" s="37">
        <v>0</v>
      </c>
      <c r="Q946" s="37">
        <v>0</v>
      </c>
      <c r="R946" s="37">
        <v>0</v>
      </c>
    </row>
    <row r="947" spans="1:18" x14ac:dyDescent="0.25">
      <c r="A947" s="5">
        <v>33</v>
      </c>
      <c r="B947" s="7" t="s">
        <v>3983</v>
      </c>
      <c r="C947" s="9">
        <v>0</v>
      </c>
      <c r="D947" s="9">
        <v>0</v>
      </c>
      <c r="E947" s="9">
        <v>1187587</v>
      </c>
      <c r="F947" s="9">
        <v>0</v>
      </c>
      <c r="G947" s="20">
        <v>1187587</v>
      </c>
      <c r="H947" s="20">
        <v>1187587</v>
      </c>
      <c r="I947" s="14">
        <v>1</v>
      </c>
      <c r="J947" s="7" t="s">
        <v>45</v>
      </c>
      <c r="K947" s="7" t="s">
        <v>3802</v>
      </c>
      <c r="L947" s="7" t="s">
        <v>3984</v>
      </c>
      <c r="M947" s="5">
        <v>0</v>
      </c>
      <c r="N947" s="7"/>
      <c r="O947" s="5">
        <v>0</v>
      </c>
      <c r="P947" s="37">
        <v>0</v>
      </c>
      <c r="Q947" s="37">
        <v>0</v>
      </c>
      <c r="R947" s="37">
        <v>0</v>
      </c>
    </row>
    <row r="948" spans="1:18" x14ac:dyDescent="0.25">
      <c r="A948" s="5">
        <v>33</v>
      </c>
      <c r="B948" s="7" t="s">
        <v>3985</v>
      </c>
      <c r="C948" s="9">
        <v>0</v>
      </c>
      <c r="D948" s="9">
        <v>0</v>
      </c>
      <c r="E948" s="9">
        <v>16551504</v>
      </c>
      <c r="F948" s="9">
        <v>0</v>
      </c>
      <c r="G948" s="20">
        <v>16551504</v>
      </c>
      <c r="H948" s="20">
        <v>16551504</v>
      </c>
      <c r="I948" s="14">
        <v>1</v>
      </c>
      <c r="J948" s="7" t="s">
        <v>45</v>
      </c>
      <c r="K948" s="7" t="s">
        <v>3802</v>
      </c>
      <c r="L948" s="7" t="s">
        <v>3986</v>
      </c>
      <c r="M948" s="5">
        <v>0</v>
      </c>
      <c r="N948" s="7"/>
      <c r="O948" s="5">
        <v>0</v>
      </c>
      <c r="P948" s="37">
        <v>0</v>
      </c>
      <c r="Q948" s="37">
        <v>0</v>
      </c>
      <c r="R948" s="37">
        <v>0</v>
      </c>
    </row>
    <row r="949" spans="1:18" x14ac:dyDescent="0.25">
      <c r="A949" s="5">
        <v>33</v>
      </c>
      <c r="B949" s="7" t="s">
        <v>3987</v>
      </c>
      <c r="C949" s="9">
        <v>0</v>
      </c>
      <c r="D949" s="9">
        <v>0</v>
      </c>
      <c r="E949" s="9">
        <v>22178</v>
      </c>
      <c r="F949" s="9">
        <v>0</v>
      </c>
      <c r="G949" s="20">
        <v>22178</v>
      </c>
      <c r="H949" s="20">
        <v>22178</v>
      </c>
      <c r="I949" s="14">
        <v>1</v>
      </c>
      <c r="J949" s="7" t="s">
        <v>45</v>
      </c>
      <c r="K949" s="7" t="s">
        <v>3774</v>
      </c>
      <c r="L949" s="7" t="s">
        <v>3988</v>
      </c>
      <c r="M949" s="5">
        <v>0</v>
      </c>
      <c r="N949" s="7"/>
      <c r="O949" s="5">
        <v>0</v>
      </c>
      <c r="P949" s="37">
        <v>0</v>
      </c>
      <c r="Q949" s="37">
        <v>0</v>
      </c>
      <c r="R949" s="37">
        <v>0</v>
      </c>
    </row>
    <row r="950" spans="1:18" x14ac:dyDescent="0.25">
      <c r="A950" s="5">
        <v>33</v>
      </c>
      <c r="B950" s="7" t="s">
        <v>3989</v>
      </c>
      <c r="C950" s="9">
        <v>0</v>
      </c>
      <c r="D950" s="9">
        <v>0</v>
      </c>
      <c r="E950" s="9">
        <v>133777</v>
      </c>
      <c r="F950" s="9">
        <v>0</v>
      </c>
      <c r="G950" s="20">
        <v>133777</v>
      </c>
      <c r="H950" s="20">
        <v>133777</v>
      </c>
      <c r="I950" s="14">
        <v>1</v>
      </c>
      <c r="J950" s="7" t="s">
        <v>45</v>
      </c>
      <c r="K950" s="7" t="s">
        <v>3774</v>
      </c>
      <c r="L950" s="7" t="s">
        <v>3990</v>
      </c>
      <c r="M950" s="5">
        <v>0</v>
      </c>
      <c r="N950" s="7"/>
      <c r="O950" s="5">
        <v>0</v>
      </c>
      <c r="P950" s="37">
        <v>0</v>
      </c>
      <c r="Q950" s="37">
        <v>0</v>
      </c>
      <c r="R950" s="37">
        <v>0</v>
      </c>
    </row>
    <row r="951" spans="1:18" x14ac:dyDescent="0.25">
      <c r="A951" s="5">
        <v>33</v>
      </c>
      <c r="B951" s="7" t="s">
        <v>3991</v>
      </c>
      <c r="C951" s="9">
        <v>0</v>
      </c>
      <c r="D951" s="9">
        <v>0</v>
      </c>
      <c r="E951" s="9">
        <v>2780010</v>
      </c>
      <c r="F951" s="9">
        <v>0</v>
      </c>
      <c r="G951" s="20">
        <v>2780010</v>
      </c>
      <c r="H951" s="20">
        <v>2780010</v>
      </c>
      <c r="I951" s="14">
        <v>1</v>
      </c>
      <c r="J951" s="7" t="s">
        <v>45</v>
      </c>
      <c r="K951" s="7" t="s">
        <v>3777</v>
      </c>
      <c r="L951" s="7" t="s">
        <v>3992</v>
      </c>
      <c r="M951" s="5">
        <v>0</v>
      </c>
      <c r="N951" s="7"/>
      <c r="O951" s="5">
        <v>0</v>
      </c>
      <c r="P951" s="37">
        <v>0</v>
      </c>
      <c r="Q951" s="37">
        <v>0</v>
      </c>
      <c r="R951" s="37">
        <v>0</v>
      </c>
    </row>
    <row r="952" spans="1:18" x14ac:dyDescent="0.25">
      <c r="A952" s="5">
        <v>33</v>
      </c>
      <c r="B952" s="7" t="s">
        <v>3993</v>
      </c>
      <c r="C952" s="9">
        <v>0</v>
      </c>
      <c r="D952" s="9">
        <v>0</v>
      </c>
      <c r="E952" s="9">
        <v>5223400</v>
      </c>
      <c r="F952" s="9">
        <v>0</v>
      </c>
      <c r="G952" s="20">
        <v>5223400</v>
      </c>
      <c r="H952" s="20">
        <v>5223400</v>
      </c>
      <c r="I952" s="14">
        <v>1</v>
      </c>
      <c r="J952" s="7" t="s">
        <v>45</v>
      </c>
      <c r="K952" s="7" t="s">
        <v>3811</v>
      </c>
      <c r="L952" s="7" t="s">
        <v>3994</v>
      </c>
      <c r="M952" s="5">
        <v>0</v>
      </c>
      <c r="N952" s="7"/>
      <c r="O952" s="5">
        <v>0</v>
      </c>
      <c r="P952" s="37">
        <v>0</v>
      </c>
      <c r="Q952" s="37">
        <v>0</v>
      </c>
      <c r="R952" s="37">
        <v>0</v>
      </c>
    </row>
    <row r="953" spans="1:18" x14ac:dyDescent="0.25">
      <c r="A953" s="5">
        <v>33</v>
      </c>
      <c r="B953" s="7" t="s">
        <v>3995</v>
      </c>
      <c r="C953" s="9">
        <v>0</v>
      </c>
      <c r="D953" s="9">
        <v>0</v>
      </c>
      <c r="E953" s="9">
        <v>543714</v>
      </c>
      <c r="F953" s="9">
        <v>0</v>
      </c>
      <c r="G953" s="20">
        <v>543714</v>
      </c>
      <c r="H953" s="20">
        <v>543714</v>
      </c>
      <c r="I953" s="14">
        <v>1</v>
      </c>
      <c r="J953" s="7" t="s">
        <v>45</v>
      </c>
      <c r="K953" s="7" t="s">
        <v>3835</v>
      </c>
      <c r="L953" s="7" t="s">
        <v>3996</v>
      </c>
      <c r="M953" s="5">
        <v>0</v>
      </c>
      <c r="N953" s="7"/>
      <c r="O953" s="5">
        <v>0</v>
      </c>
      <c r="P953" s="37">
        <v>0</v>
      </c>
      <c r="Q953" s="37">
        <v>0</v>
      </c>
      <c r="R953" s="37">
        <v>0</v>
      </c>
    </row>
    <row r="954" spans="1:18" x14ac:dyDescent="0.25">
      <c r="A954" s="5">
        <v>33</v>
      </c>
      <c r="B954" s="7" t="s">
        <v>3997</v>
      </c>
      <c r="C954" s="9">
        <v>0</v>
      </c>
      <c r="D954" s="9">
        <v>0</v>
      </c>
      <c r="E954" s="9">
        <v>1094254</v>
      </c>
      <c r="F954" s="9">
        <v>0</v>
      </c>
      <c r="G954" s="20">
        <v>1094254</v>
      </c>
      <c r="H954" s="20">
        <v>1094254</v>
      </c>
      <c r="I954" s="14">
        <v>1</v>
      </c>
      <c r="J954" s="7" t="s">
        <v>45</v>
      </c>
      <c r="K954" s="7" t="s">
        <v>3841</v>
      </c>
      <c r="L954" s="7" t="s">
        <v>3998</v>
      </c>
      <c r="M954" s="5">
        <v>0</v>
      </c>
      <c r="N954" s="7"/>
      <c r="O954" s="5">
        <v>0</v>
      </c>
      <c r="P954" s="37">
        <v>0</v>
      </c>
      <c r="Q954" s="37">
        <v>0</v>
      </c>
      <c r="R954" s="37">
        <v>0</v>
      </c>
    </row>
    <row r="955" spans="1:18" x14ac:dyDescent="0.25">
      <c r="A955" s="5">
        <v>33</v>
      </c>
      <c r="B955" s="7" t="s">
        <v>3999</v>
      </c>
      <c r="C955" s="9">
        <v>0</v>
      </c>
      <c r="D955" s="9">
        <v>0</v>
      </c>
      <c r="E955" s="9">
        <v>1821016</v>
      </c>
      <c r="F955" s="9">
        <v>0</v>
      </c>
      <c r="G955" s="20">
        <v>1821016</v>
      </c>
      <c r="H955" s="20">
        <v>1821016</v>
      </c>
      <c r="I955" s="14">
        <v>1</v>
      </c>
      <c r="J955" s="7" t="s">
        <v>45</v>
      </c>
      <c r="K955" s="7" t="s">
        <v>3841</v>
      </c>
      <c r="L955" s="7" t="s">
        <v>4000</v>
      </c>
      <c r="M955" s="5">
        <v>0</v>
      </c>
      <c r="N955" s="7"/>
      <c r="O955" s="5">
        <v>0</v>
      </c>
      <c r="P955" s="37">
        <v>0</v>
      </c>
      <c r="Q955" s="37">
        <v>0</v>
      </c>
      <c r="R955" s="37">
        <v>0</v>
      </c>
    </row>
    <row r="956" spans="1:18" x14ac:dyDescent="0.25">
      <c r="A956" s="5">
        <v>33</v>
      </c>
      <c r="B956" s="7" t="s">
        <v>4001</v>
      </c>
      <c r="C956" s="9">
        <v>0</v>
      </c>
      <c r="D956" s="9">
        <v>0</v>
      </c>
      <c r="E956" s="9">
        <v>25000</v>
      </c>
      <c r="F956" s="9">
        <v>0</v>
      </c>
      <c r="G956" s="20">
        <v>25000</v>
      </c>
      <c r="H956" s="20">
        <v>25000</v>
      </c>
      <c r="I956" s="14">
        <v>1</v>
      </c>
      <c r="J956" s="7" t="s">
        <v>45</v>
      </c>
      <c r="K956" s="7" t="s">
        <v>3756</v>
      </c>
      <c r="L956" s="7" t="s">
        <v>4002</v>
      </c>
      <c r="M956" s="5">
        <v>0</v>
      </c>
      <c r="N956" s="7"/>
      <c r="O956" s="5">
        <v>0</v>
      </c>
      <c r="P956" s="37">
        <v>0</v>
      </c>
      <c r="Q956" s="37">
        <v>0</v>
      </c>
      <c r="R956" s="37">
        <v>0</v>
      </c>
    </row>
    <row r="957" spans="1:18" x14ac:dyDescent="0.25">
      <c r="A957" s="5">
        <v>33</v>
      </c>
      <c r="B957" s="7" t="s">
        <v>4003</v>
      </c>
      <c r="C957" s="9">
        <v>0</v>
      </c>
      <c r="D957" s="9">
        <v>0</v>
      </c>
      <c r="E957" s="9">
        <v>59004</v>
      </c>
      <c r="F957" s="9">
        <v>0</v>
      </c>
      <c r="G957" s="20">
        <v>59004</v>
      </c>
      <c r="H957" s="20">
        <v>59004</v>
      </c>
      <c r="I957" s="14">
        <v>1</v>
      </c>
      <c r="J957" s="7" t="s">
        <v>45</v>
      </c>
      <c r="K957" s="7" t="s">
        <v>3756</v>
      </c>
      <c r="L957" s="7" t="s">
        <v>4004</v>
      </c>
      <c r="M957" s="5">
        <v>0</v>
      </c>
      <c r="N957" s="7"/>
      <c r="O957" s="5">
        <v>0</v>
      </c>
      <c r="P957" s="37">
        <v>0</v>
      </c>
      <c r="Q957" s="37">
        <v>0</v>
      </c>
      <c r="R957" s="37">
        <v>0</v>
      </c>
    </row>
    <row r="958" spans="1:18" x14ac:dyDescent="0.25">
      <c r="A958" s="5">
        <v>33</v>
      </c>
      <c r="B958" s="7" t="s">
        <v>4005</v>
      </c>
      <c r="C958" s="9">
        <v>0</v>
      </c>
      <c r="D958" s="9">
        <v>0</v>
      </c>
      <c r="E958" s="9">
        <v>673325</v>
      </c>
      <c r="F958" s="9">
        <v>0</v>
      </c>
      <c r="G958" s="20">
        <v>673325</v>
      </c>
      <c r="H958" s="20">
        <v>673325</v>
      </c>
      <c r="I958" s="14">
        <v>1</v>
      </c>
      <c r="J958" s="7" t="s">
        <v>45</v>
      </c>
      <c r="K958" s="7" t="s">
        <v>3846</v>
      </c>
      <c r="L958" s="7" t="s">
        <v>4006</v>
      </c>
      <c r="M958" s="5">
        <v>0</v>
      </c>
      <c r="N958" s="7"/>
      <c r="O958" s="5">
        <v>0</v>
      </c>
      <c r="P958" s="37">
        <v>0</v>
      </c>
      <c r="Q958" s="37">
        <v>0</v>
      </c>
      <c r="R958" s="37">
        <v>0</v>
      </c>
    </row>
    <row r="959" spans="1:18" x14ac:dyDescent="0.25">
      <c r="A959" s="5">
        <v>33</v>
      </c>
      <c r="B959" s="7" t="s">
        <v>4007</v>
      </c>
      <c r="C959" s="9">
        <v>0</v>
      </c>
      <c r="D959" s="9">
        <v>0</v>
      </c>
      <c r="E959" s="9">
        <v>2400763</v>
      </c>
      <c r="F959" s="9">
        <v>0</v>
      </c>
      <c r="G959" s="20">
        <v>2400763</v>
      </c>
      <c r="H959" s="20">
        <v>2400763</v>
      </c>
      <c r="I959" s="14">
        <v>1</v>
      </c>
      <c r="J959" s="7" t="s">
        <v>45</v>
      </c>
      <c r="K959" s="7" t="s">
        <v>3929</v>
      </c>
      <c r="L959" s="7" t="s">
        <v>4008</v>
      </c>
      <c r="M959" s="5">
        <v>0</v>
      </c>
      <c r="N959" s="7"/>
      <c r="O959" s="5">
        <v>0</v>
      </c>
      <c r="P959" s="37">
        <v>0</v>
      </c>
      <c r="Q959" s="37">
        <v>0</v>
      </c>
      <c r="R959" s="37">
        <v>0</v>
      </c>
    </row>
    <row r="960" spans="1:18" x14ac:dyDescent="0.25">
      <c r="A960" s="5">
        <v>33</v>
      </c>
      <c r="B960" s="7" t="s">
        <v>4009</v>
      </c>
      <c r="C960" s="9">
        <v>0</v>
      </c>
      <c r="D960" s="9">
        <v>0</v>
      </c>
      <c r="E960" s="9">
        <v>16417910</v>
      </c>
      <c r="F960" s="9">
        <v>0</v>
      </c>
      <c r="G960" s="20">
        <v>16417910</v>
      </c>
      <c r="H960" s="20">
        <v>16417910</v>
      </c>
      <c r="I960" s="14">
        <v>1</v>
      </c>
      <c r="J960" s="7" t="s">
        <v>45</v>
      </c>
      <c r="K960" s="7" t="s">
        <v>3929</v>
      </c>
      <c r="L960" s="7" t="s">
        <v>4010</v>
      </c>
      <c r="M960" s="5">
        <v>0</v>
      </c>
      <c r="N960" s="7"/>
      <c r="O960" s="5">
        <v>0</v>
      </c>
      <c r="P960" s="37">
        <v>0</v>
      </c>
      <c r="Q960" s="37">
        <v>0</v>
      </c>
      <c r="R960" s="37">
        <v>0</v>
      </c>
    </row>
    <row r="961" spans="1:18" x14ac:dyDescent="0.25">
      <c r="A961" s="5">
        <v>33</v>
      </c>
      <c r="B961" s="7" t="s">
        <v>4011</v>
      </c>
      <c r="C961" s="9">
        <v>0</v>
      </c>
      <c r="D961" s="9">
        <v>0</v>
      </c>
      <c r="E961" s="9">
        <v>56000</v>
      </c>
      <c r="F961" s="9">
        <v>0</v>
      </c>
      <c r="G961" s="20">
        <v>56000</v>
      </c>
      <c r="H961" s="20">
        <v>56000</v>
      </c>
      <c r="I961" s="14">
        <v>1</v>
      </c>
      <c r="J961" s="7" t="s">
        <v>45</v>
      </c>
      <c r="K961" s="7" t="s">
        <v>3902</v>
      </c>
      <c r="L961" s="7" t="s">
        <v>4012</v>
      </c>
      <c r="M961" s="5">
        <v>0</v>
      </c>
      <c r="N961" s="7"/>
      <c r="O961" s="5">
        <v>0</v>
      </c>
      <c r="P961" s="37">
        <v>0</v>
      </c>
      <c r="Q961" s="37">
        <v>0</v>
      </c>
      <c r="R961" s="37">
        <v>0</v>
      </c>
    </row>
    <row r="962" spans="1:18" x14ac:dyDescent="0.25">
      <c r="A962" s="5">
        <v>33</v>
      </c>
      <c r="B962" s="7" t="s">
        <v>4013</v>
      </c>
      <c r="C962" s="9">
        <v>0</v>
      </c>
      <c r="D962" s="9">
        <v>0</v>
      </c>
      <c r="E962" s="9">
        <v>858151</v>
      </c>
      <c r="F962" s="9">
        <v>0</v>
      </c>
      <c r="G962" s="20">
        <v>858151</v>
      </c>
      <c r="H962" s="20">
        <v>858151</v>
      </c>
      <c r="I962" s="14">
        <v>1</v>
      </c>
      <c r="J962" s="7" t="s">
        <v>45</v>
      </c>
      <c r="K962" s="7" t="s">
        <v>4014</v>
      </c>
      <c r="L962" s="7" t="s">
        <v>4015</v>
      </c>
      <c r="M962" s="5">
        <v>0</v>
      </c>
      <c r="N962" s="7"/>
      <c r="O962" s="5">
        <v>0</v>
      </c>
      <c r="P962" s="37">
        <v>0</v>
      </c>
      <c r="Q962" s="37">
        <v>0</v>
      </c>
      <c r="R962" s="37">
        <v>0</v>
      </c>
    </row>
    <row r="963" spans="1:18" x14ac:dyDescent="0.25">
      <c r="A963" s="5">
        <v>33</v>
      </c>
      <c r="B963" s="7" t="s">
        <v>4016</v>
      </c>
      <c r="C963" s="9">
        <v>0</v>
      </c>
      <c r="D963" s="9">
        <v>0</v>
      </c>
      <c r="E963" s="9">
        <v>1650538</v>
      </c>
      <c r="F963" s="9">
        <v>0</v>
      </c>
      <c r="G963" s="20">
        <v>1650538</v>
      </c>
      <c r="H963" s="20">
        <v>1650538</v>
      </c>
      <c r="I963" s="14">
        <v>1</v>
      </c>
      <c r="J963" s="7" t="s">
        <v>45</v>
      </c>
      <c r="K963" s="7" t="s">
        <v>3860</v>
      </c>
      <c r="L963" s="7" t="s">
        <v>4017</v>
      </c>
      <c r="M963" s="5">
        <v>1</v>
      </c>
      <c r="N963" s="7" t="s">
        <v>1857</v>
      </c>
      <c r="O963" s="28">
        <v>1</v>
      </c>
      <c r="P963" s="37">
        <v>-1650538</v>
      </c>
      <c r="Q963" s="37">
        <v>0</v>
      </c>
      <c r="R963" s="37">
        <v>0</v>
      </c>
    </row>
    <row r="964" spans="1:18" x14ac:dyDescent="0.25">
      <c r="A964" s="5">
        <v>33</v>
      </c>
      <c r="B964" s="7" t="s">
        <v>4018</v>
      </c>
      <c r="C964" s="9">
        <v>0</v>
      </c>
      <c r="D964" s="9">
        <v>0</v>
      </c>
      <c r="E964" s="9">
        <v>1925623</v>
      </c>
      <c r="F964" s="9">
        <v>0</v>
      </c>
      <c r="G964" s="20">
        <v>1925623</v>
      </c>
      <c r="H964" s="20">
        <v>1925623</v>
      </c>
      <c r="I964" s="14">
        <v>1</v>
      </c>
      <c r="J964" s="7" t="s">
        <v>45</v>
      </c>
      <c r="K964" s="7" t="s">
        <v>3860</v>
      </c>
      <c r="L964" s="7" t="s">
        <v>4019</v>
      </c>
      <c r="M964" s="5">
        <v>1</v>
      </c>
      <c r="N964" s="7" t="s">
        <v>1857</v>
      </c>
      <c r="O964" s="28">
        <v>1</v>
      </c>
      <c r="P964" s="37">
        <v>-1925623</v>
      </c>
      <c r="Q964" s="37">
        <v>0</v>
      </c>
      <c r="R964" s="37">
        <v>0</v>
      </c>
    </row>
    <row r="965" spans="1:18" x14ac:dyDescent="0.25">
      <c r="A965" s="5">
        <v>33</v>
      </c>
      <c r="B965" s="7" t="s">
        <v>4020</v>
      </c>
      <c r="C965" s="9">
        <v>0</v>
      </c>
      <c r="D965" s="9">
        <v>0</v>
      </c>
      <c r="E965" s="9">
        <v>12229310</v>
      </c>
      <c r="F965" s="9">
        <v>0</v>
      </c>
      <c r="G965" s="20">
        <v>12229310</v>
      </c>
      <c r="H965" s="20">
        <v>12229310</v>
      </c>
      <c r="I965" s="14">
        <v>1</v>
      </c>
      <c r="J965" s="7" t="s">
        <v>45</v>
      </c>
      <c r="K965" s="7" t="s">
        <v>2180</v>
      </c>
      <c r="L965" s="7" t="s">
        <v>4021</v>
      </c>
      <c r="M965" s="5">
        <v>0</v>
      </c>
      <c r="N965" s="7"/>
      <c r="O965" s="5">
        <v>0</v>
      </c>
      <c r="P965" s="37">
        <v>0</v>
      </c>
      <c r="Q965" s="37">
        <v>0</v>
      </c>
      <c r="R965" s="37">
        <v>0</v>
      </c>
    </row>
    <row r="966" spans="1:18" x14ac:dyDescent="0.25">
      <c r="A966" s="5">
        <v>33</v>
      </c>
      <c r="B966" s="7" t="s">
        <v>4022</v>
      </c>
      <c r="C966" s="9">
        <v>0</v>
      </c>
      <c r="D966" s="9">
        <v>0</v>
      </c>
      <c r="E966" s="9">
        <v>0</v>
      </c>
      <c r="F966" s="9">
        <v>94118</v>
      </c>
      <c r="G966" s="20">
        <v>94118</v>
      </c>
      <c r="H966" s="20">
        <v>94118</v>
      </c>
      <c r="I966" s="14">
        <v>1</v>
      </c>
      <c r="J966" s="7" t="s">
        <v>45</v>
      </c>
      <c r="K966" s="7" t="s">
        <v>150</v>
      </c>
      <c r="L966" s="7" t="s">
        <v>4023</v>
      </c>
      <c r="M966" s="5">
        <v>0</v>
      </c>
      <c r="N966" s="7"/>
      <c r="O966" s="5">
        <v>0</v>
      </c>
      <c r="P966" s="37">
        <v>0</v>
      </c>
      <c r="Q966" s="37">
        <v>0</v>
      </c>
      <c r="R966" s="37">
        <v>0</v>
      </c>
    </row>
    <row r="967" spans="1:18" x14ac:dyDescent="0.25">
      <c r="A967" s="5">
        <v>33</v>
      </c>
      <c r="B967" s="7" t="s">
        <v>4024</v>
      </c>
      <c r="C967" s="9">
        <v>0</v>
      </c>
      <c r="D967" s="9">
        <v>0</v>
      </c>
      <c r="E967" s="9">
        <v>0</v>
      </c>
      <c r="F967" s="9">
        <v>329413</v>
      </c>
      <c r="G967" s="20">
        <v>329413</v>
      </c>
      <c r="H967" s="20">
        <v>329413</v>
      </c>
      <c r="I967" s="14">
        <v>1</v>
      </c>
      <c r="J967" s="7" t="s">
        <v>45</v>
      </c>
      <c r="K967" s="7" t="s">
        <v>818</v>
      </c>
      <c r="L967" s="7" t="s">
        <v>4025</v>
      </c>
      <c r="M967" s="5">
        <v>0</v>
      </c>
      <c r="N967" s="7"/>
      <c r="O967" s="5">
        <v>0</v>
      </c>
      <c r="P967" s="37">
        <v>0</v>
      </c>
      <c r="Q967" s="37">
        <v>0</v>
      </c>
      <c r="R967" s="37">
        <v>0</v>
      </c>
    </row>
    <row r="968" spans="1:18" x14ac:dyDescent="0.25">
      <c r="A968" s="5">
        <v>33</v>
      </c>
      <c r="B968" s="7" t="s">
        <v>4026</v>
      </c>
      <c r="C968" s="9">
        <v>0</v>
      </c>
      <c r="D968" s="9">
        <v>12849528</v>
      </c>
      <c r="E968" s="9">
        <v>50743490</v>
      </c>
      <c r="F968" s="9">
        <v>0</v>
      </c>
      <c r="G968" s="20">
        <v>63593018</v>
      </c>
      <c r="H968" s="20">
        <v>63593018</v>
      </c>
      <c r="I968" s="14">
        <v>1</v>
      </c>
      <c r="J968" s="7" t="s">
        <v>45</v>
      </c>
      <c r="K968" s="7" t="s">
        <v>4027</v>
      </c>
      <c r="L968" s="7" t="s">
        <v>4028</v>
      </c>
      <c r="M968" s="5">
        <v>0</v>
      </c>
      <c r="N968" s="7" t="s">
        <v>788</v>
      </c>
      <c r="O968" s="28">
        <v>1</v>
      </c>
      <c r="P968" s="37">
        <v>-63593018</v>
      </c>
      <c r="Q968" s="37">
        <v>0</v>
      </c>
      <c r="R968" s="37">
        <v>0</v>
      </c>
    </row>
    <row r="969" spans="1:18" x14ac:dyDescent="0.25">
      <c r="A969" s="5">
        <v>33</v>
      </c>
      <c r="B969" s="7" t="s">
        <v>4029</v>
      </c>
      <c r="C969" s="9">
        <v>0</v>
      </c>
      <c r="D969" s="9">
        <v>0</v>
      </c>
      <c r="E969" s="9">
        <v>12780678</v>
      </c>
      <c r="F969" s="9">
        <v>0</v>
      </c>
      <c r="G969" s="20">
        <v>12780678</v>
      </c>
      <c r="H969" s="20">
        <v>12780678</v>
      </c>
      <c r="I969" s="14">
        <v>1</v>
      </c>
      <c r="J969" s="7" t="s">
        <v>45</v>
      </c>
      <c r="K969" s="7" t="s">
        <v>4030</v>
      </c>
      <c r="L969" s="7" t="s">
        <v>4028</v>
      </c>
      <c r="M969" s="5">
        <v>1</v>
      </c>
      <c r="N969" s="7" t="s">
        <v>788</v>
      </c>
      <c r="O969" s="28">
        <v>1</v>
      </c>
      <c r="P969" s="37">
        <v>-12780678</v>
      </c>
      <c r="Q969" s="37">
        <v>0</v>
      </c>
      <c r="R969" s="37">
        <v>0</v>
      </c>
    </row>
    <row r="970" spans="1:18" x14ac:dyDescent="0.25">
      <c r="A970" s="5">
        <v>33</v>
      </c>
      <c r="B970" s="7" t="s">
        <v>4031</v>
      </c>
      <c r="C970" s="9">
        <v>0</v>
      </c>
      <c r="D970" s="9">
        <v>0</v>
      </c>
      <c r="E970" s="9">
        <v>397158</v>
      </c>
      <c r="F970" s="9">
        <v>0</v>
      </c>
      <c r="G970" s="20">
        <v>397158</v>
      </c>
      <c r="H970" s="20">
        <v>397158</v>
      </c>
      <c r="I970" s="14">
        <v>1</v>
      </c>
      <c r="J970" s="7" t="s">
        <v>46</v>
      </c>
      <c r="K970" s="7" t="s">
        <v>4032</v>
      </c>
      <c r="L970" s="7" t="s">
        <v>4033</v>
      </c>
      <c r="M970" s="5">
        <v>0</v>
      </c>
      <c r="N970" s="7" t="s">
        <v>173</v>
      </c>
      <c r="O970" s="28">
        <v>1</v>
      </c>
      <c r="P970" s="37">
        <v>-397158</v>
      </c>
      <c r="Q970" s="37">
        <v>0</v>
      </c>
      <c r="R970" s="37">
        <v>0</v>
      </c>
    </row>
    <row r="971" spans="1:18" x14ac:dyDescent="0.25">
      <c r="A971" s="5">
        <v>33</v>
      </c>
      <c r="B971" s="7" t="s">
        <v>4034</v>
      </c>
      <c r="C971" s="9">
        <v>0</v>
      </c>
      <c r="D971" s="9">
        <v>0</v>
      </c>
      <c r="E971" s="9">
        <v>91912142</v>
      </c>
      <c r="F971" s="9">
        <v>0</v>
      </c>
      <c r="G971" s="20">
        <v>91912142</v>
      </c>
      <c r="H971" s="20">
        <v>91912142</v>
      </c>
      <c r="I971" s="14">
        <v>1</v>
      </c>
      <c r="J971" s="7" t="s">
        <v>46</v>
      </c>
      <c r="K971" s="7" t="s">
        <v>4035</v>
      </c>
      <c r="L971" s="7" t="s">
        <v>4033</v>
      </c>
      <c r="M971" s="5">
        <v>0</v>
      </c>
      <c r="N971" s="7" t="s">
        <v>173</v>
      </c>
      <c r="O971" s="28">
        <v>1</v>
      </c>
      <c r="P971" s="37">
        <v>-91912142</v>
      </c>
      <c r="Q971" s="37">
        <v>0</v>
      </c>
      <c r="R971" s="37">
        <v>0</v>
      </c>
    </row>
    <row r="972" spans="1:18" x14ac:dyDescent="0.25">
      <c r="A972" s="5">
        <v>33</v>
      </c>
      <c r="B972" s="7" t="s">
        <v>4036</v>
      </c>
      <c r="C972" s="9">
        <v>0</v>
      </c>
      <c r="D972" s="9">
        <v>0</v>
      </c>
      <c r="E972" s="9">
        <v>226689702</v>
      </c>
      <c r="F972" s="9">
        <v>0</v>
      </c>
      <c r="G972" s="20">
        <v>226689702</v>
      </c>
      <c r="H972" s="20">
        <v>226689702</v>
      </c>
      <c r="I972" s="14">
        <v>1</v>
      </c>
      <c r="J972" s="7" t="s">
        <v>46</v>
      </c>
      <c r="K972" s="7" t="s">
        <v>4037</v>
      </c>
      <c r="L972" s="7" t="s">
        <v>4038</v>
      </c>
      <c r="M972" s="5">
        <v>0</v>
      </c>
      <c r="N972" s="7"/>
      <c r="O972" s="5">
        <v>0</v>
      </c>
      <c r="P972" s="37">
        <v>0</v>
      </c>
      <c r="Q972" s="37">
        <v>0</v>
      </c>
      <c r="R972" s="37">
        <v>0</v>
      </c>
    </row>
    <row r="973" spans="1:18" x14ac:dyDescent="0.25">
      <c r="A973" s="5">
        <v>33</v>
      </c>
      <c r="B973" s="7" t="s">
        <v>4039</v>
      </c>
      <c r="C973" s="9">
        <v>0</v>
      </c>
      <c r="D973" s="9">
        <v>0</v>
      </c>
      <c r="E973" s="9">
        <v>679426175</v>
      </c>
      <c r="F973" s="9">
        <v>0</v>
      </c>
      <c r="G973" s="20">
        <v>679426175</v>
      </c>
      <c r="H973" s="20">
        <v>679426175</v>
      </c>
      <c r="I973" s="14">
        <v>1</v>
      </c>
      <c r="J973" s="7" t="s">
        <v>46</v>
      </c>
      <c r="K973" s="7" t="s">
        <v>4037</v>
      </c>
      <c r="L973" s="7" t="s">
        <v>4040</v>
      </c>
      <c r="M973" s="5">
        <v>0</v>
      </c>
      <c r="N973" s="7"/>
      <c r="O973" s="5">
        <v>0</v>
      </c>
      <c r="P973" s="37">
        <v>0</v>
      </c>
      <c r="Q973" s="37">
        <v>0</v>
      </c>
      <c r="R973" s="37">
        <v>0</v>
      </c>
    </row>
    <row r="974" spans="1:18" x14ac:dyDescent="0.25">
      <c r="A974" s="5">
        <v>33</v>
      </c>
      <c r="B974" s="7" t="s">
        <v>4041</v>
      </c>
      <c r="C974" s="9">
        <v>0</v>
      </c>
      <c r="D974" s="9">
        <v>0</v>
      </c>
      <c r="E974" s="9">
        <v>85000</v>
      </c>
      <c r="F974" s="9">
        <v>0</v>
      </c>
      <c r="G974" s="20">
        <v>85000</v>
      </c>
      <c r="H974" s="20">
        <v>85000</v>
      </c>
      <c r="I974" s="14">
        <v>1</v>
      </c>
      <c r="J974" s="7" t="s">
        <v>45</v>
      </c>
      <c r="K974" s="7" t="s">
        <v>2962</v>
      </c>
      <c r="L974" s="7" t="s">
        <v>4042</v>
      </c>
      <c r="M974" s="5">
        <v>0</v>
      </c>
      <c r="N974" s="7"/>
      <c r="O974" s="5">
        <v>0</v>
      </c>
      <c r="P974" s="37">
        <v>0</v>
      </c>
      <c r="Q974" s="37">
        <v>0</v>
      </c>
      <c r="R974" s="37">
        <v>0</v>
      </c>
    </row>
    <row r="975" spans="1:18" x14ac:dyDescent="0.25">
      <c r="A975" s="5">
        <v>33</v>
      </c>
      <c r="B975" s="7" t="s">
        <v>4043</v>
      </c>
      <c r="C975" s="9">
        <v>0</v>
      </c>
      <c r="D975" s="9">
        <v>0</v>
      </c>
      <c r="E975" s="9">
        <v>1354071</v>
      </c>
      <c r="F975" s="9">
        <v>0</v>
      </c>
      <c r="G975" s="20">
        <v>1354071</v>
      </c>
      <c r="H975" s="20">
        <v>1354071</v>
      </c>
      <c r="I975" s="14">
        <v>1</v>
      </c>
      <c r="J975" s="7" t="s">
        <v>45</v>
      </c>
      <c r="K975" s="7" t="s">
        <v>3805</v>
      </c>
      <c r="L975" s="7" t="s">
        <v>4044</v>
      </c>
      <c r="M975" s="5">
        <v>0</v>
      </c>
      <c r="N975" s="7"/>
      <c r="O975" s="5">
        <v>0</v>
      </c>
      <c r="P975" s="37">
        <v>0</v>
      </c>
      <c r="Q975" s="37">
        <v>0</v>
      </c>
      <c r="R975" s="37">
        <v>0</v>
      </c>
    </row>
    <row r="976" spans="1:18" x14ac:dyDescent="0.25">
      <c r="A976" s="5">
        <v>33</v>
      </c>
      <c r="B976" s="7" t="s">
        <v>4045</v>
      </c>
      <c r="C976" s="9">
        <v>0</v>
      </c>
      <c r="D976" s="9">
        <v>0</v>
      </c>
      <c r="E976" s="9">
        <v>481012</v>
      </c>
      <c r="F976" s="9">
        <v>0</v>
      </c>
      <c r="G976" s="20">
        <v>481012</v>
      </c>
      <c r="H976" s="20">
        <v>481012</v>
      </c>
      <c r="I976" s="14">
        <v>1</v>
      </c>
      <c r="J976" s="7" t="s">
        <v>45</v>
      </c>
      <c r="K976" s="7" t="s">
        <v>3805</v>
      </c>
      <c r="L976" s="7" t="s">
        <v>4046</v>
      </c>
      <c r="M976" s="5">
        <v>0</v>
      </c>
      <c r="N976" s="7"/>
      <c r="O976" s="5">
        <v>0</v>
      </c>
      <c r="P976" s="37">
        <v>0</v>
      </c>
      <c r="Q976" s="37">
        <v>0</v>
      </c>
      <c r="R976" s="37">
        <v>0</v>
      </c>
    </row>
    <row r="977" spans="1:18" x14ac:dyDescent="0.25">
      <c r="A977" s="5">
        <v>33</v>
      </c>
      <c r="B977" s="7" t="s">
        <v>4047</v>
      </c>
      <c r="C977" s="9">
        <v>0</v>
      </c>
      <c r="D977" s="9">
        <v>0</v>
      </c>
      <c r="E977" s="9">
        <v>40280417</v>
      </c>
      <c r="F977" s="9">
        <v>0</v>
      </c>
      <c r="G977" s="20">
        <v>40280417</v>
      </c>
      <c r="H977" s="20">
        <v>40280417</v>
      </c>
      <c r="I977" s="14">
        <v>1</v>
      </c>
      <c r="J977" s="7" t="s">
        <v>45</v>
      </c>
      <c r="K977" s="7" t="s">
        <v>4048</v>
      </c>
      <c r="L977" s="7" t="s">
        <v>4049</v>
      </c>
      <c r="M977" s="5">
        <v>0</v>
      </c>
      <c r="N977" s="7"/>
      <c r="O977" s="5">
        <v>0</v>
      </c>
      <c r="P977" s="37">
        <v>0</v>
      </c>
      <c r="Q977" s="37">
        <v>0</v>
      </c>
      <c r="R977" s="37">
        <v>0</v>
      </c>
    </row>
    <row r="978" spans="1:18" x14ac:dyDescent="0.25">
      <c r="A978" s="5">
        <v>33</v>
      </c>
      <c r="B978" s="7" t="s">
        <v>4050</v>
      </c>
      <c r="C978" s="9">
        <v>0</v>
      </c>
      <c r="D978" s="9">
        <v>0</v>
      </c>
      <c r="E978" s="9">
        <v>191040</v>
      </c>
      <c r="F978" s="9">
        <v>0</v>
      </c>
      <c r="G978" s="20">
        <v>191040</v>
      </c>
      <c r="H978" s="20">
        <v>191040</v>
      </c>
      <c r="I978" s="14">
        <v>1</v>
      </c>
      <c r="J978" s="7" t="s">
        <v>45</v>
      </c>
      <c r="K978" s="7" t="s">
        <v>3879</v>
      </c>
      <c r="L978" s="7" t="s">
        <v>4051</v>
      </c>
      <c r="M978" s="5">
        <v>0</v>
      </c>
      <c r="N978" s="7"/>
      <c r="O978" s="5">
        <v>0</v>
      </c>
      <c r="P978" s="37">
        <v>0</v>
      </c>
      <c r="Q978" s="37">
        <v>0</v>
      </c>
      <c r="R978" s="37">
        <v>0</v>
      </c>
    </row>
    <row r="979" spans="1:18" x14ac:dyDescent="0.25">
      <c r="A979" s="5">
        <v>33</v>
      </c>
      <c r="B979" s="7" t="s">
        <v>4052</v>
      </c>
      <c r="C979" s="9">
        <v>0</v>
      </c>
      <c r="D979" s="9">
        <v>0</v>
      </c>
      <c r="E979" s="9">
        <v>201480</v>
      </c>
      <c r="F979" s="9">
        <v>0</v>
      </c>
      <c r="G979" s="20">
        <v>201480</v>
      </c>
      <c r="H979" s="20">
        <v>201480</v>
      </c>
      <c r="I979" s="14">
        <v>1</v>
      </c>
      <c r="J979" s="7" t="s">
        <v>45</v>
      </c>
      <c r="K979" s="7" t="s">
        <v>3879</v>
      </c>
      <c r="L979" s="7" t="s">
        <v>4051</v>
      </c>
      <c r="M979" s="5">
        <v>0</v>
      </c>
      <c r="N979" s="7"/>
      <c r="O979" s="5">
        <v>0</v>
      </c>
      <c r="P979" s="37">
        <v>0</v>
      </c>
      <c r="Q979" s="37">
        <v>0</v>
      </c>
      <c r="R979" s="37">
        <v>0</v>
      </c>
    </row>
    <row r="980" spans="1:18" x14ac:dyDescent="0.25">
      <c r="A980" s="5">
        <v>33</v>
      </c>
      <c r="B980" s="7" t="s">
        <v>4053</v>
      </c>
      <c r="C980" s="9">
        <v>0</v>
      </c>
      <c r="D980" s="9">
        <v>0</v>
      </c>
      <c r="E980" s="9">
        <v>902476</v>
      </c>
      <c r="F980" s="9">
        <v>0</v>
      </c>
      <c r="G980" s="20">
        <v>902476</v>
      </c>
      <c r="H980" s="20">
        <v>902476</v>
      </c>
      <c r="I980" s="14">
        <v>1</v>
      </c>
      <c r="J980" s="7" t="s">
        <v>45</v>
      </c>
      <c r="K980" s="7" t="s">
        <v>4054</v>
      </c>
      <c r="L980" s="7" t="s">
        <v>4055</v>
      </c>
      <c r="M980" s="5">
        <v>0</v>
      </c>
      <c r="N980" s="7" t="s">
        <v>2824</v>
      </c>
      <c r="O980" s="28">
        <v>1</v>
      </c>
      <c r="P980" s="37">
        <v>-902476</v>
      </c>
      <c r="Q980" s="37">
        <v>0</v>
      </c>
      <c r="R980" s="37">
        <v>0</v>
      </c>
    </row>
    <row r="981" spans="1:18" x14ac:dyDescent="0.25">
      <c r="A981" s="5">
        <v>33</v>
      </c>
      <c r="B981" s="7" t="s">
        <v>4056</v>
      </c>
      <c r="C981" s="9">
        <v>0</v>
      </c>
      <c r="D981" s="9">
        <v>0</v>
      </c>
      <c r="E981" s="9">
        <v>2040818</v>
      </c>
      <c r="F981" s="9">
        <v>0</v>
      </c>
      <c r="G981" s="20">
        <v>2040818</v>
      </c>
      <c r="H981" s="20">
        <v>0</v>
      </c>
      <c r="I981" s="14">
        <v>0</v>
      </c>
      <c r="J981" s="7" t="s">
        <v>1984</v>
      </c>
      <c r="K981" s="7" t="s">
        <v>4032</v>
      </c>
      <c r="L981" s="7" t="s">
        <v>4057</v>
      </c>
      <c r="M981" s="5">
        <v>0</v>
      </c>
      <c r="N981" s="7"/>
      <c r="O981" s="5">
        <v>0</v>
      </c>
      <c r="P981" s="37">
        <v>0</v>
      </c>
      <c r="Q981" s="37">
        <v>0</v>
      </c>
      <c r="R981" s="37">
        <v>0</v>
      </c>
    </row>
    <row r="982" spans="1:18" x14ac:dyDescent="0.25">
      <c r="A982" s="5">
        <v>33</v>
      </c>
      <c r="B982" s="7" t="s">
        <v>4058</v>
      </c>
      <c r="C982" s="9">
        <v>0</v>
      </c>
      <c r="D982" s="9">
        <v>0</v>
      </c>
      <c r="E982" s="9">
        <v>39488</v>
      </c>
      <c r="F982" s="9">
        <v>0</v>
      </c>
      <c r="G982" s="20">
        <v>39488</v>
      </c>
      <c r="H982" s="20">
        <v>0</v>
      </c>
      <c r="I982" s="14">
        <v>0</v>
      </c>
      <c r="J982" s="7" t="s">
        <v>45</v>
      </c>
      <c r="K982" s="7" t="s">
        <v>3792</v>
      </c>
      <c r="L982" s="7" t="s">
        <v>4059</v>
      </c>
      <c r="M982" s="5">
        <v>0</v>
      </c>
      <c r="N982" s="7"/>
      <c r="O982" s="5">
        <v>0</v>
      </c>
      <c r="P982" s="37">
        <v>0</v>
      </c>
      <c r="Q982" s="37">
        <v>0</v>
      </c>
      <c r="R982" s="37">
        <v>0</v>
      </c>
    </row>
    <row r="983" spans="1:18" x14ac:dyDescent="0.25">
      <c r="A983" s="5">
        <v>33</v>
      </c>
      <c r="B983" s="7" t="s">
        <v>4060</v>
      </c>
      <c r="C983" s="9">
        <v>0</v>
      </c>
      <c r="D983" s="9">
        <v>0</v>
      </c>
      <c r="E983" s="9">
        <v>10177</v>
      </c>
      <c r="F983" s="9">
        <v>0</v>
      </c>
      <c r="G983" s="20">
        <v>10177</v>
      </c>
      <c r="H983" s="20">
        <v>0</v>
      </c>
      <c r="I983" s="14">
        <v>0</v>
      </c>
      <c r="J983" s="7" t="s">
        <v>45</v>
      </c>
      <c r="K983" s="7" t="s">
        <v>3792</v>
      </c>
      <c r="L983" s="7" t="s">
        <v>4061</v>
      </c>
      <c r="M983" s="5">
        <v>0</v>
      </c>
      <c r="N983" s="7"/>
      <c r="O983" s="5">
        <v>0</v>
      </c>
      <c r="P983" s="37">
        <v>0</v>
      </c>
      <c r="Q983" s="37">
        <v>0</v>
      </c>
      <c r="R983" s="37">
        <v>0</v>
      </c>
    </row>
    <row r="984" spans="1:18" x14ac:dyDescent="0.25">
      <c r="A984" s="5">
        <v>33</v>
      </c>
      <c r="B984" s="7" t="s">
        <v>4062</v>
      </c>
      <c r="C984" s="9">
        <v>0</v>
      </c>
      <c r="D984" s="9">
        <v>0</v>
      </c>
      <c r="E984" s="9">
        <v>17093</v>
      </c>
      <c r="F984" s="9">
        <v>0</v>
      </c>
      <c r="G984" s="20">
        <v>17093</v>
      </c>
      <c r="H984" s="20">
        <v>0</v>
      </c>
      <c r="I984" s="14">
        <v>0</v>
      </c>
      <c r="J984" s="7" t="s">
        <v>45</v>
      </c>
      <c r="K984" s="7" t="s">
        <v>3798</v>
      </c>
      <c r="L984" s="7" t="s">
        <v>4063</v>
      </c>
      <c r="M984" s="5">
        <v>0</v>
      </c>
      <c r="N984" s="7"/>
      <c r="O984" s="5">
        <v>0</v>
      </c>
      <c r="P984" s="37">
        <v>0</v>
      </c>
      <c r="Q984" s="37">
        <v>0</v>
      </c>
      <c r="R984" s="37">
        <v>0</v>
      </c>
    </row>
    <row r="985" spans="1:18" x14ac:dyDescent="0.25">
      <c r="A985" s="5">
        <v>33</v>
      </c>
      <c r="B985" s="7" t="s">
        <v>4064</v>
      </c>
      <c r="C985" s="9">
        <v>0</v>
      </c>
      <c r="D985" s="9">
        <v>0</v>
      </c>
      <c r="E985" s="9">
        <v>165900</v>
      </c>
      <c r="F985" s="9">
        <v>0</v>
      </c>
      <c r="G985" s="20">
        <v>165900</v>
      </c>
      <c r="H985" s="20">
        <v>0</v>
      </c>
      <c r="I985" s="14">
        <v>0</v>
      </c>
      <c r="J985" s="7" t="s">
        <v>45</v>
      </c>
      <c r="K985" s="7" t="s">
        <v>3798</v>
      </c>
      <c r="L985" s="7" t="s">
        <v>4065</v>
      </c>
      <c r="M985" s="5">
        <v>0</v>
      </c>
      <c r="N985" s="7"/>
      <c r="O985" s="5">
        <v>0</v>
      </c>
      <c r="P985" s="37">
        <v>0</v>
      </c>
      <c r="Q985" s="37">
        <v>0</v>
      </c>
      <c r="R985" s="37">
        <v>0</v>
      </c>
    </row>
    <row r="986" spans="1:18" x14ac:dyDescent="0.25">
      <c r="A986" s="5">
        <v>33</v>
      </c>
      <c r="B986" s="7" t="s">
        <v>4066</v>
      </c>
      <c r="C986" s="9">
        <v>0</v>
      </c>
      <c r="D986" s="9">
        <v>0</v>
      </c>
      <c r="E986" s="9">
        <v>167806</v>
      </c>
      <c r="F986" s="9">
        <v>0</v>
      </c>
      <c r="G986" s="20">
        <v>167806</v>
      </c>
      <c r="H986" s="20">
        <v>0</v>
      </c>
      <c r="I986" s="14">
        <v>0</v>
      </c>
      <c r="J986" s="7" t="s">
        <v>1984</v>
      </c>
      <c r="K986" s="7" t="s">
        <v>4067</v>
      </c>
      <c r="L986" s="7" t="s">
        <v>4068</v>
      </c>
      <c r="M986" s="5">
        <v>0</v>
      </c>
      <c r="N986" s="7"/>
      <c r="O986" s="5">
        <v>0</v>
      </c>
      <c r="P986" s="37">
        <v>0</v>
      </c>
      <c r="Q986" s="37">
        <v>0</v>
      </c>
      <c r="R986" s="37">
        <v>0</v>
      </c>
    </row>
    <row r="987" spans="1:18" x14ac:dyDescent="0.25">
      <c r="A987" s="5">
        <v>33</v>
      </c>
      <c r="B987" s="7" t="s">
        <v>4069</v>
      </c>
      <c r="C987" s="9">
        <v>0</v>
      </c>
      <c r="D987" s="9">
        <v>0</v>
      </c>
      <c r="E987" s="9">
        <v>1288597</v>
      </c>
      <c r="F987" s="9">
        <v>0</v>
      </c>
      <c r="G987" s="20">
        <v>1288597</v>
      </c>
      <c r="H987" s="20">
        <v>0</v>
      </c>
      <c r="I987" s="14">
        <v>0</v>
      </c>
      <c r="J987" s="7" t="s">
        <v>45</v>
      </c>
      <c r="K987" s="7" t="s">
        <v>3774</v>
      </c>
      <c r="L987" s="7" t="s">
        <v>4070</v>
      </c>
      <c r="M987" s="5">
        <v>0</v>
      </c>
      <c r="N987" s="7"/>
      <c r="O987" s="5">
        <v>0</v>
      </c>
      <c r="P987" s="37">
        <v>0</v>
      </c>
      <c r="Q987" s="37">
        <v>0</v>
      </c>
      <c r="R987" s="37">
        <v>0</v>
      </c>
    </row>
    <row r="988" spans="1:18" x14ac:dyDescent="0.25">
      <c r="A988" s="5">
        <v>33</v>
      </c>
      <c r="B988" s="7" t="s">
        <v>4071</v>
      </c>
      <c r="C988" s="9">
        <v>0</v>
      </c>
      <c r="D988" s="9">
        <v>0</v>
      </c>
      <c r="E988" s="9">
        <v>20030</v>
      </c>
      <c r="F988" s="9">
        <v>0</v>
      </c>
      <c r="G988" s="20">
        <v>20030</v>
      </c>
      <c r="H988" s="20">
        <v>0</v>
      </c>
      <c r="I988" s="14">
        <v>0</v>
      </c>
      <c r="J988" s="7" t="s">
        <v>45</v>
      </c>
      <c r="K988" s="7" t="s">
        <v>4072</v>
      </c>
      <c r="L988" s="7" t="s">
        <v>4073</v>
      </c>
      <c r="M988" s="5">
        <v>0</v>
      </c>
      <c r="N988" s="7"/>
      <c r="O988" s="5">
        <v>0</v>
      </c>
      <c r="P988" s="37">
        <v>0</v>
      </c>
      <c r="Q988" s="37">
        <v>0</v>
      </c>
      <c r="R988" s="37">
        <v>0</v>
      </c>
    </row>
    <row r="989" spans="1:18" x14ac:dyDescent="0.25">
      <c r="A989" s="5">
        <v>33</v>
      </c>
      <c r="B989" s="7" t="s">
        <v>4074</v>
      </c>
      <c r="C989" s="9">
        <v>0</v>
      </c>
      <c r="D989" s="9">
        <v>0</v>
      </c>
      <c r="E989" s="9">
        <v>133600</v>
      </c>
      <c r="F989" s="9">
        <v>0</v>
      </c>
      <c r="G989" s="20">
        <v>133600</v>
      </c>
      <c r="H989" s="20">
        <v>0</v>
      </c>
      <c r="I989" s="14">
        <v>0</v>
      </c>
      <c r="J989" s="7" t="s">
        <v>1984</v>
      </c>
      <c r="K989" s="7" t="s">
        <v>4075</v>
      </c>
      <c r="L989" s="7" t="s">
        <v>4073</v>
      </c>
      <c r="M989" s="5">
        <v>0</v>
      </c>
      <c r="N989" s="7"/>
      <c r="O989" s="5">
        <v>0</v>
      </c>
      <c r="P989" s="37">
        <v>0</v>
      </c>
      <c r="Q989" s="37">
        <v>0</v>
      </c>
      <c r="R989" s="37">
        <v>0</v>
      </c>
    </row>
    <row r="990" spans="1:18" x14ac:dyDescent="0.25">
      <c r="A990" s="5">
        <v>33</v>
      </c>
      <c r="B990" s="7" t="s">
        <v>4076</v>
      </c>
      <c r="C990" s="9">
        <v>0</v>
      </c>
      <c r="D990" s="9">
        <v>0</v>
      </c>
      <c r="E990" s="9">
        <v>195040</v>
      </c>
      <c r="F990" s="9">
        <v>0</v>
      </c>
      <c r="G990" s="20">
        <v>195040</v>
      </c>
      <c r="H990" s="20">
        <v>0</v>
      </c>
      <c r="I990" s="14">
        <v>0</v>
      </c>
      <c r="J990" s="7" t="s">
        <v>45</v>
      </c>
      <c r="K990" s="7" t="s">
        <v>4072</v>
      </c>
      <c r="L990" s="7" t="s">
        <v>4077</v>
      </c>
      <c r="M990" s="5">
        <v>0</v>
      </c>
      <c r="N990" s="7"/>
      <c r="O990" s="5">
        <v>0</v>
      </c>
      <c r="P990" s="37">
        <v>0</v>
      </c>
      <c r="Q990" s="37">
        <v>0</v>
      </c>
      <c r="R990" s="37">
        <v>0</v>
      </c>
    </row>
    <row r="991" spans="1:18" x14ac:dyDescent="0.25">
      <c r="A991" s="5">
        <v>33</v>
      </c>
      <c r="B991" s="7" t="s">
        <v>4078</v>
      </c>
      <c r="C991" s="9">
        <v>0</v>
      </c>
      <c r="D991" s="9">
        <v>0</v>
      </c>
      <c r="E991" s="9">
        <v>1598</v>
      </c>
      <c r="F991" s="9">
        <v>0</v>
      </c>
      <c r="G991" s="20">
        <v>1598</v>
      </c>
      <c r="H991" s="20">
        <v>0</v>
      </c>
      <c r="I991" s="14">
        <v>0</v>
      </c>
      <c r="J991" s="7" t="s">
        <v>1984</v>
      </c>
      <c r="K991" s="7" t="s">
        <v>3963</v>
      </c>
      <c r="L991" s="7" t="s">
        <v>4079</v>
      </c>
      <c r="M991" s="5">
        <v>0</v>
      </c>
      <c r="N991" s="7"/>
      <c r="O991" s="5">
        <v>0</v>
      </c>
      <c r="P991" s="37">
        <v>0</v>
      </c>
      <c r="Q991" s="37">
        <v>0</v>
      </c>
      <c r="R991" s="37">
        <v>0</v>
      </c>
    </row>
    <row r="992" spans="1:18" x14ac:dyDescent="0.25">
      <c r="A992" s="5">
        <v>33</v>
      </c>
      <c r="B992" s="7" t="s">
        <v>4080</v>
      </c>
      <c r="C992" s="9">
        <v>0</v>
      </c>
      <c r="D992" s="9">
        <v>0</v>
      </c>
      <c r="E992" s="9">
        <v>26550</v>
      </c>
      <c r="F992" s="9">
        <v>0</v>
      </c>
      <c r="G992" s="20">
        <v>26550</v>
      </c>
      <c r="H992" s="20">
        <v>0</v>
      </c>
      <c r="I992" s="14">
        <v>0</v>
      </c>
      <c r="J992" s="7" t="s">
        <v>45</v>
      </c>
      <c r="K992" s="7" t="s">
        <v>3777</v>
      </c>
      <c r="L992" s="7" t="s">
        <v>4081</v>
      </c>
      <c r="M992" s="5">
        <v>0</v>
      </c>
      <c r="N992" s="7"/>
      <c r="O992" s="5">
        <v>0</v>
      </c>
      <c r="P992" s="37">
        <v>0</v>
      </c>
      <c r="Q992" s="37">
        <v>0</v>
      </c>
      <c r="R992" s="37">
        <v>0</v>
      </c>
    </row>
    <row r="993" spans="1:18" x14ac:dyDescent="0.25">
      <c r="A993" s="5">
        <v>33</v>
      </c>
      <c r="B993" s="7" t="s">
        <v>4082</v>
      </c>
      <c r="C993" s="9">
        <v>0</v>
      </c>
      <c r="D993" s="9">
        <v>0</v>
      </c>
      <c r="E993" s="9">
        <v>262513</v>
      </c>
      <c r="F993" s="9">
        <v>0</v>
      </c>
      <c r="G993" s="20">
        <v>262513</v>
      </c>
      <c r="H993" s="20">
        <v>0</v>
      </c>
      <c r="I993" s="14">
        <v>0</v>
      </c>
      <c r="J993" s="7" t="s">
        <v>45</v>
      </c>
      <c r="K993" s="7" t="s">
        <v>3780</v>
      </c>
      <c r="L993" s="7" t="s">
        <v>4083</v>
      </c>
      <c r="M993" s="5">
        <v>0</v>
      </c>
      <c r="N993" s="7"/>
      <c r="O993" s="5">
        <v>0</v>
      </c>
      <c r="P993" s="37">
        <v>0</v>
      </c>
      <c r="Q993" s="37">
        <v>0</v>
      </c>
      <c r="R993" s="37">
        <v>0</v>
      </c>
    </row>
    <row r="994" spans="1:18" x14ac:dyDescent="0.25">
      <c r="A994" s="5">
        <v>33</v>
      </c>
      <c r="B994" s="7" t="s">
        <v>4084</v>
      </c>
      <c r="C994" s="9">
        <v>0</v>
      </c>
      <c r="D994" s="9">
        <v>0</v>
      </c>
      <c r="E994" s="9">
        <v>71495</v>
      </c>
      <c r="F994" s="9">
        <v>0</v>
      </c>
      <c r="G994" s="20">
        <v>71495</v>
      </c>
      <c r="H994" s="20">
        <v>0</v>
      </c>
      <c r="I994" s="14">
        <v>0</v>
      </c>
      <c r="J994" s="7" t="s">
        <v>45</v>
      </c>
      <c r="K994" s="7" t="s">
        <v>3780</v>
      </c>
      <c r="L994" s="7" t="s">
        <v>4085</v>
      </c>
      <c r="M994" s="5">
        <v>0</v>
      </c>
      <c r="N994" s="7"/>
      <c r="O994" s="5">
        <v>0</v>
      </c>
      <c r="P994" s="37">
        <v>0</v>
      </c>
      <c r="Q994" s="37">
        <v>0</v>
      </c>
      <c r="R994" s="37">
        <v>0</v>
      </c>
    </row>
    <row r="995" spans="1:18" x14ac:dyDescent="0.25">
      <c r="A995" s="5">
        <v>33</v>
      </c>
      <c r="B995" s="7" t="s">
        <v>4086</v>
      </c>
      <c r="C995" s="9">
        <v>0</v>
      </c>
      <c r="D995" s="9">
        <v>0</v>
      </c>
      <c r="E995" s="9">
        <v>1139100</v>
      </c>
      <c r="F995" s="9">
        <v>0</v>
      </c>
      <c r="G995" s="20">
        <v>1139100</v>
      </c>
      <c r="H995" s="20">
        <v>0</v>
      </c>
      <c r="I995" s="14">
        <v>0</v>
      </c>
      <c r="J995" s="7" t="s">
        <v>45</v>
      </c>
      <c r="K995" s="7" t="s">
        <v>3829</v>
      </c>
      <c r="L995" s="7" t="s">
        <v>4087</v>
      </c>
      <c r="M995" s="5">
        <v>0</v>
      </c>
      <c r="N995" s="7"/>
      <c r="O995" s="5">
        <v>0</v>
      </c>
      <c r="P995" s="37">
        <v>0</v>
      </c>
      <c r="Q995" s="37">
        <v>0</v>
      </c>
      <c r="R995" s="37">
        <v>0</v>
      </c>
    </row>
    <row r="996" spans="1:18" x14ac:dyDescent="0.25">
      <c r="A996" s="5">
        <v>33</v>
      </c>
      <c r="B996" s="7" t="s">
        <v>4088</v>
      </c>
      <c r="C996" s="9">
        <v>0</v>
      </c>
      <c r="D996" s="9">
        <v>0</v>
      </c>
      <c r="E996" s="9">
        <v>9596587</v>
      </c>
      <c r="F996" s="9">
        <v>0</v>
      </c>
      <c r="G996" s="20">
        <v>9596587</v>
      </c>
      <c r="H996" s="20">
        <v>0</v>
      </c>
      <c r="I996" s="14">
        <v>0</v>
      </c>
      <c r="J996" s="7" t="s">
        <v>45</v>
      </c>
      <c r="K996" s="7" t="s">
        <v>3829</v>
      </c>
      <c r="L996" s="7" t="s">
        <v>4089</v>
      </c>
      <c r="M996" s="5">
        <v>0</v>
      </c>
      <c r="N996" s="7"/>
      <c r="O996" s="5">
        <v>0</v>
      </c>
      <c r="P996" s="37">
        <v>0</v>
      </c>
      <c r="Q996" s="37">
        <v>0</v>
      </c>
      <c r="R996" s="37">
        <v>0</v>
      </c>
    </row>
    <row r="997" spans="1:18" x14ac:dyDescent="0.25">
      <c r="A997" s="5">
        <v>33</v>
      </c>
      <c r="B997" s="7" t="s">
        <v>4090</v>
      </c>
      <c r="C997" s="9">
        <v>0</v>
      </c>
      <c r="D997" s="9">
        <v>0</v>
      </c>
      <c r="E997" s="9">
        <v>4339769</v>
      </c>
      <c r="F997" s="9">
        <v>0</v>
      </c>
      <c r="G997" s="20">
        <v>4339769</v>
      </c>
      <c r="H997" s="20">
        <v>0</v>
      </c>
      <c r="I997" s="14">
        <v>0</v>
      </c>
      <c r="J997" s="7" t="s">
        <v>45</v>
      </c>
      <c r="K997" s="7" t="s">
        <v>3829</v>
      </c>
      <c r="L997" s="7" t="s">
        <v>4089</v>
      </c>
      <c r="M997" s="5">
        <v>0</v>
      </c>
      <c r="N997" s="7"/>
      <c r="O997" s="5">
        <v>0</v>
      </c>
      <c r="P997" s="37">
        <v>0</v>
      </c>
      <c r="Q997" s="37">
        <v>0</v>
      </c>
      <c r="R997" s="37">
        <v>0</v>
      </c>
    </row>
    <row r="998" spans="1:18" x14ac:dyDescent="0.25">
      <c r="A998" s="5">
        <v>33</v>
      </c>
      <c r="B998" s="7" t="s">
        <v>4091</v>
      </c>
      <c r="C998" s="9">
        <v>0</v>
      </c>
      <c r="D998" s="9">
        <v>0</v>
      </c>
      <c r="E998" s="9">
        <v>123545</v>
      </c>
      <c r="F998" s="9">
        <v>0</v>
      </c>
      <c r="G998" s="20">
        <v>123545</v>
      </c>
      <c r="H998" s="20">
        <v>0</v>
      </c>
      <c r="I998" s="14">
        <v>0</v>
      </c>
      <c r="J998" s="7" t="s">
        <v>45</v>
      </c>
      <c r="K998" s="7" t="s">
        <v>3835</v>
      </c>
      <c r="L998" s="7" t="s">
        <v>4092</v>
      </c>
      <c r="M998" s="5">
        <v>0</v>
      </c>
      <c r="N998" s="7"/>
      <c r="O998" s="5">
        <v>0</v>
      </c>
      <c r="P998" s="37">
        <v>0</v>
      </c>
      <c r="Q998" s="37">
        <v>0</v>
      </c>
      <c r="R998" s="37">
        <v>0</v>
      </c>
    </row>
    <row r="999" spans="1:18" x14ac:dyDescent="0.25">
      <c r="A999" s="5">
        <v>33</v>
      </c>
      <c r="B999" s="7" t="s">
        <v>4093</v>
      </c>
      <c r="C999" s="9">
        <v>0</v>
      </c>
      <c r="D999" s="9">
        <v>0</v>
      </c>
      <c r="E999" s="9">
        <v>49626</v>
      </c>
      <c r="F999" s="9">
        <v>0</v>
      </c>
      <c r="G999" s="20">
        <v>49626</v>
      </c>
      <c r="H999" s="20">
        <v>0</v>
      </c>
      <c r="I999" s="14">
        <v>0</v>
      </c>
      <c r="J999" s="7" t="s">
        <v>45</v>
      </c>
      <c r="K999" s="7" t="s">
        <v>3841</v>
      </c>
      <c r="L999" s="7" t="s">
        <v>4094</v>
      </c>
      <c r="M999" s="5">
        <v>0</v>
      </c>
      <c r="N999" s="7"/>
      <c r="O999" s="5">
        <v>0</v>
      </c>
      <c r="P999" s="37">
        <v>0</v>
      </c>
      <c r="Q999" s="37">
        <v>0</v>
      </c>
      <c r="R999" s="37">
        <v>0</v>
      </c>
    </row>
    <row r="1000" spans="1:18" x14ac:dyDescent="0.25">
      <c r="A1000" s="5">
        <v>33</v>
      </c>
      <c r="B1000" s="7" t="s">
        <v>4095</v>
      </c>
      <c r="C1000" s="9">
        <v>0</v>
      </c>
      <c r="D1000" s="9">
        <v>0</v>
      </c>
      <c r="E1000" s="9">
        <v>73150</v>
      </c>
      <c r="F1000" s="9">
        <v>0</v>
      </c>
      <c r="G1000" s="20">
        <v>73150</v>
      </c>
      <c r="H1000" s="20">
        <v>0</v>
      </c>
      <c r="I1000" s="14">
        <v>0</v>
      </c>
      <c r="J1000" s="7" t="s">
        <v>45</v>
      </c>
      <c r="K1000" s="7" t="s">
        <v>3841</v>
      </c>
      <c r="L1000" s="7" t="s">
        <v>4096</v>
      </c>
      <c r="M1000" s="5">
        <v>0</v>
      </c>
      <c r="N1000" s="7"/>
      <c r="O1000" s="5">
        <v>0</v>
      </c>
      <c r="P1000" s="37">
        <v>0</v>
      </c>
      <c r="Q1000" s="37">
        <v>0</v>
      </c>
      <c r="R1000" s="37">
        <v>0</v>
      </c>
    </row>
    <row r="1001" spans="1:18" x14ac:dyDescent="0.25">
      <c r="A1001" s="5">
        <v>33</v>
      </c>
      <c r="B1001" s="7" t="s">
        <v>4097</v>
      </c>
      <c r="C1001" s="9">
        <v>0</v>
      </c>
      <c r="D1001" s="9">
        <v>0</v>
      </c>
      <c r="E1001" s="9">
        <v>55000</v>
      </c>
      <c r="F1001" s="9">
        <v>0</v>
      </c>
      <c r="G1001" s="20">
        <v>55000</v>
      </c>
      <c r="H1001" s="20">
        <v>0</v>
      </c>
      <c r="I1001" s="14">
        <v>0</v>
      </c>
      <c r="J1001" s="7" t="s">
        <v>45</v>
      </c>
      <c r="K1001" s="7" t="s">
        <v>3756</v>
      </c>
      <c r="L1001" s="7" t="s">
        <v>4098</v>
      </c>
      <c r="M1001" s="5">
        <v>0</v>
      </c>
      <c r="N1001" s="7"/>
      <c r="O1001" s="5">
        <v>0</v>
      </c>
      <c r="P1001" s="37">
        <v>0</v>
      </c>
      <c r="Q1001" s="37">
        <v>0</v>
      </c>
      <c r="R1001" s="37">
        <v>0</v>
      </c>
    </row>
    <row r="1002" spans="1:18" x14ac:dyDescent="0.25">
      <c r="A1002" s="5">
        <v>33</v>
      </c>
      <c r="B1002" s="7" t="s">
        <v>4099</v>
      </c>
      <c r="C1002" s="9">
        <v>0</v>
      </c>
      <c r="D1002" s="9">
        <v>0</v>
      </c>
      <c r="E1002" s="9">
        <v>818174</v>
      </c>
      <c r="F1002" s="9">
        <v>0</v>
      </c>
      <c r="G1002" s="20">
        <v>818174</v>
      </c>
      <c r="H1002" s="20">
        <v>0</v>
      </c>
      <c r="I1002" s="14">
        <v>0</v>
      </c>
      <c r="J1002" s="7" t="s">
        <v>45</v>
      </c>
      <c r="K1002" s="7" t="s">
        <v>3756</v>
      </c>
      <c r="L1002" s="7" t="s">
        <v>4100</v>
      </c>
      <c r="M1002" s="5">
        <v>0</v>
      </c>
      <c r="N1002" s="7"/>
      <c r="O1002" s="5">
        <v>0</v>
      </c>
      <c r="P1002" s="37">
        <v>0</v>
      </c>
      <c r="Q1002" s="37">
        <v>0</v>
      </c>
      <c r="R1002" s="37">
        <v>0</v>
      </c>
    </row>
    <row r="1003" spans="1:18" x14ac:dyDescent="0.25">
      <c r="A1003" s="5">
        <v>33</v>
      </c>
      <c r="B1003" s="7" t="s">
        <v>4101</v>
      </c>
      <c r="C1003" s="9">
        <v>0</v>
      </c>
      <c r="D1003" s="9">
        <v>0</v>
      </c>
      <c r="E1003" s="9">
        <v>46495</v>
      </c>
      <c r="F1003" s="9">
        <v>0</v>
      </c>
      <c r="G1003" s="20">
        <v>46495</v>
      </c>
      <c r="H1003" s="20">
        <v>0</v>
      </c>
      <c r="I1003" s="14">
        <v>0</v>
      </c>
      <c r="J1003" s="7" t="s">
        <v>45</v>
      </c>
      <c r="K1003" s="7" t="s">
        <v>3760</v>
      </c>
      <c r="L1003" s="7" t="s">
        <v>4102</v>
      </c>
      <c r="M1003" s="5">
        <v>0</v>
      </c>
      <c r="N1003" s="7"/>
      <c r="O1003" s="5">
        <v>0</v>
      </c>
      <c r="P1003" s="37">
        <v>0</v>
      </c>
      <c r="Q1003" s="37">
        <v>0</v>
      </c>
      <c r="R1003" s="37">
        <v>0</v>
      </c>
    </row>
    <row r="1004" spans="1:18" x14ac:dyDescent="0.25">
      <c r="A1004" s="5">
        <v>33</v>
      </c>
      <c r="B1004" s="7" t="s">
        <v>4103</v>
      </c>
      <c r="C1004" s="9">
        <v>0</v>
      </c>
      <c r="D1004" s="9">
        <v>0</v>
      </c>
      <c r="E1004" s="9">
        <v>8500</v>
      </c>
      <c r="F1004" s="9">
        <v>0</v>
      </c>
      <c r="G1004" s="20">
        <v>8500</v>
      </c>
      <c r="H1004" s="20">
        <v>0</v>
      </c>
      <c r="I1004" s="14">
        <v>0</v>
      </c>
      <c r="J1004" s="7" t="s">
        <v>45</v>
      </c>
      <c r="K1004" s="7" t="s">
        <v>3766</v>
      </c>
      <c r="L1004" s="7" t="s">
        <v>4104</v>
      </c>
      <c r="M1004" s="5">
        <v>0</v>
      </c>
      <c r="N1004" s="7"/>
      <c r="O1004" s="5">
        <v>0</v>
      </c>
      <c r="P1004" s="37">
        <v>0</v>
      </c>
      <c r="Q1004" s="37">
        <v>0</v>
      </c>
      <c r="R1004" s="37">
        <v>0</v>
      </c>
    </row>
    <row r="1005" spans="1:18" x14ac:dyDescent="0.25">
      <c r="A1005" s="5">
        <v>33</v>
      </c>
      <c r="B1005" s="7" t="s">
        <v>4105</v>
      </c>
      <c r="C1005" s="9">
        <v>0</v>
      </c>
      <c r="D1005" s="9">
        <v>0</v>
      </c>
      <c r="E1005" s="9">
        <v>35750</v>
      </c>
      <c r="F1005" s="9">
        <v>0</v>
      </c>
      <c r="G1005" s="20">
        <v>35750</v>
      </c>
      <c r="H1005" s="20">
        <v>0</v>
      </c>
      <c r="I1005" s="14">
        <v>0</v>
      </c>
      <c r="J1005" s="7" t="s">
        <v>45</v>
      </c>
      <c r="K1005" s="7" t="s">
        <v>3846</v>
      </c>
      <c r="L1005" s="7" t="s">
        <v>4106</v>
      </c>
      <c r="M1005" s="5">
        <v>0</v>
      </c>
      <c r="N1005" s="7"/>
      <c r="O1005" s="5">
        <v>0</v>
      </c>
      <c r="P1005" s="37">
        <v>0</v>
      </c>
      <c r="Q1005" s="37">
        <v>0</v>
      </c>
      <c r="R1005" s="37">
        <v>0</v>
      </c>
    </row>
    <row r="1006" spans="1:18" x14ac:dyDescent="0.25">
      <c r="A1006" s="5">
        <v>33</v>
      </c>
      <c r="B1006" s="7" t="s">
        <v>4107</v>
      </c>
      <c r="C1006" s="9">
        <v>0</v>
      </c>
      <c r="D1006" s="9">
        <v>0</v>
      </c>
      <c r="E1006" s="9">
        <v>440</v>
      </c>
      <c r="F1006" s="9">
        <v>0</v>
      </c>
      <c r="G1006" s="20">
        <v>440</v>
      </c>
      <c r="H1006" s="20">
        <v>0</v>
      </c>
      <c r="I1006" s="14">
        <v>0</v>
      </c>
      <c r="J1006" s="7" t="s">
        <v>45</v>
      </c>
      <c r="K1006" s="7" t="s">
        <v>3846</v>
      </c>
      <c r="L1006" s="7" t="s">
        <v>4108</v>
      </c>
      <c r="M1006" s="5">
        <v>0</v>
      </c>
      <c r="N1006" s="7"/>
      <c r="O1006" s="5">
        <v>0</v>
      </c>
      <c r="P1006" s="37">
        <v>0</v>
      </c>
      <c r="Q1006" s="37">
        <v>0</v>
      </c>
      <c r="R1006" s="37">
        <v>0</v>
      </c>
    </row>
    <row r="1007" spans="1:18" x14ac:dyDescent="0.25">
      <c r="A1007" s="5">
        <v>33</v>
      </c>
      <c r="B1007" s="7" t="s">
        <v>4109</v>
      </c>
      <c r="C1007" s="9">
        <v>0</v>
      </c>
      <c r="D1007" s="9">
        <v>0</v>
      </c>
      <c r="E1007" s="9">
        <v>722618</v>
      </c>
      <c r="F1007" s="9">
        <v>0</v>
      </c>
      <c r="G1007" s="20">
        <v>722618</v>
      </c>
      <c r="H1007" s="20">
        <v>0</v>
      </c>
      <c r="I1007" s="14">
        <v>0</v>
      </c>
      <c r="J1007" s="7" t="s">
        <v>45</v>
      </c>
      <c r="K1007" s="7" t="s">
        <v>3929</v>
      </c>
      <c r="L1007" s="7" t="s">
        <v>4110</v>
      </c>
      <c r="M1007" s="5">
        <v>0</v>
      </c>
      <c r="N1007" s="7"/>
      <c r="O1007" s="5">
        <v>0</v>
      </c>
      <c r="P1007" s="37">
        <v>0</v>
      </c>
      <c r="Q1007" s="37">
        <v>0</v>
      </c>
      <c r="R1007" s="37">
        <v>0</v>
      </c>
    </row>
    <row r="1008" spans="1:18" x14ac:dyDescent="0.25">
      <c r="A1008" s="5">
        <v>33</v>
      </c>
      <c r="B1008" s="7" t="s">
        <v>4111</v>
      </c>
      <c r="C1008" s="9">
        <v>0</v>
      </c>
      <c r="D1008" s="9">
        <v>0</v>
      </c>
      <c r="E1008" s="9">
        <v>505784</v>
      </c>
      <c r="F1008" s="9">
        <v>0</v>
      </c>
      <c r="G1008" s="20">
        <v>505784</v>
      </c>
      <c r="H1008" s="20">
        <v>0</v>
      </c>
      <c r="I1008" s="14">
        <v>0</v>
      </c>
      <c r="J1008" s="7" t="s">
        <v>1984</v>
      </c>
      <c r="K1008" s="7" t="s">
        <v>4112</v>
      </c>
      <c r="L1008" s="7" t="s">
        <v>4113</v>
      </c>
      <c r="M1008" s="5">
        <v>0</v>
      </c>
      <c r="N1008" s="7"/>
      <c r="O1008" s="5">
        <v>0</v>
      </c>
      <c r="P1008" s="37">
        <v>0</v>
      </c>
      <c r="Q1008" s="37">
        <v>0</v>
      </c>
      <c r="R1008" s="37">
        <v>0</v>
      </c>
    </row>
    <row r="1009" spans="1:18" x14ac:dyDescent="0.25">
      <c r="A1009" s="5">
        <v>33</v>
      </c>
      <c r="B1009" s="7" t="s">
        <v>4114</v>
      </c>
      <c r="C1009" s="9">
        <v>0</v>
      </c>
      <c r="D1009" s="9">
        <v>0</v>
      </c>
      <c r="E1009" s="9">
        <v>291802</v>
      </c>
      <c r="F1009" s="9">
        <v>0</v>
      </c>
      <c r="G1009" s="20">
        <v>291802</v>
      </c>
      <c r="H1009" s="20">
        <v>0</v>
      </c>
      <c r="I1009" s="14">
        <v>0</v>
      </c>
      <c r="J1009" s="7" t="s">
        <v>1984</v>
      </c>
      <c r="K1009" s="7" t="s">
        <v>3857</v>
      </c>
      <c r="L1009" s="7" t="s">
        <v>4115</v>
      </c>
      <c r="M1009" s="5">
        <v>0</v>
      </c>
      <c r="N1009" s="7"/>
      <c r="O1009" s="5">
        <v>0</v>
      </c>
      <c r="P1009" s="37">
        <v>0</v>
      </c>
      <c r="Q1009" s="37">
        <v>0</v>
      </c>
      <c r="R1009" s="37">
        <v>0</v>
      </c>
    </row>
    <row r="1010" spans="1:18" x14ac:dyDescent="0.25">
      <c r="A1010" s="5">
        <v>33</v>
      </c>
      <c r="B1010" s="7" t="s">
        <v>4116</v>
      </c>
      <c r="C1010" s="9">
        <v>0</v>
      </c>
      <c r="D1010" s="9">
        <v>0</v>
      </c>
      <c r="E1010" s="9">
        <v>46080</v>
      </c>
      <c r="F1010" s="9">
        <v>0</v>
      </c>
      <c r="G1010" s="20">
        <v>46080</v>
      </c>
      <c r="H1010" s="20">
        <v>0</v>
      </c>
      <c r="I1010" s="14">
        <v>0</v>
      </c>
      <c r="J1010" s="7" t="s">
        <v>45</v>
      </c>
      <c r="K1010" s="7" t="s">
        <v>3902</v>
      </c>
      <c r="L1010" s="7" t="s">
        <v>4117</v>
      </c>
      <c r="M1010" s="5">
        <v>0</v>
      </c>
      <c r="N1010" s="7"/>
      <c r="O1010" s="5">
        <v>0</v>
      </c>
      <c r="P1010" s="37">
        <v>0</v>
      </c>
      <c r="Q1010" s="37">
        <v>0</v>
      </c>
      <c r="R1010" s="37">
        <v>0</v>
      </c>
    </row>
    <row r="1011" spans="1:18" x14ac:dyDescent="0.25">
      <c r="A1011" s="5">
        <v>33</v>
      </c>
      <c r="B1011" s="7" t="s">
        <v>4118</v>
      </c>
      <c r="C1011" s="9">
        <v>0</v>
      </c>
      <c r="D1011" s="9">
        <v>0</v>
      </c>
      <c r="E1011" s="9">
        <v>11083011</v>
      </c>
      <c r="F1011" s="9">
        <v>0</v>
      </c>
      <c r="G1011" s="20">
        <v>11083011</v>
      </c>
      <c r="H1011" s="20">
        <v>0</v>
      </c>
      <c r="I1011" s="14">
        <v>0</v>
      </c>
      <c r="J1011" s="7" t="s">
        <v>45</v>
      </c>
      <c r="K1011" s="7" t="s">
        <v>3902</v>
      </c>
      <c r="L1011" s="7" t="s">
        <v>4119</v>
      </c>
      <c r="M1011" s="5">
        <v>0</v>
      </c>
      <c r="N1011" s="7"/>
      <c r="O1011" s="5">
        <v>0</v>
      </c>
      <c r="P1011" s="37">
        <v>0</v>
      </c>
      <c r="Q1011" s="37">
        <v>0</v>
      </c>
      <c r="R1011" s="37">
        <v>0</v>
      </c>
    </row>
    <row r="1012" spans="1:18" x14ac:dyDescent="0.25">
      <c r="A1012" s="5">
        <v>33</v>
      </c>
      <c r="B1012" s="7" t="s">
        <v>4120</v>
      </c>
      <c r="C1012" s="9">
        <v>0</v>
      </c>
      <c r="D1012" s="9">
        <v>0</v>
      </c>
      <c r="E1012" s="9">
        <v>86206</v>
      </c>
      <c r="F1012" s="9">
        <v>0</v>
      </c>
      <c r="G1012" s="20">
        <v>86206</v>
      </c>
      <c r="H1012" s="20">
        <v>0</v>
      </c>
      <c r="I1012" s="14">
        <v>0</v>
      </c>
      <c r="J1012" s="7" t="s">
        <v>1984</v>
      </c>
      <c r="K1012" s="7" t="s">
        <v>4121</v>
      </c>
      <c r="L1012" s="7" t="s">
        <v>4021</v>
      </c>
      <c r="M1012" s="5">
        <v>0</v>
      </c>
      <c r="N1012" s="7"/>
      <c r="O1012" s="5">
        <v>0</v>
      </c>
      <c r="P1012" s="37">
        <v>0</v>
      </c>
      <c r="Q1012" s="37">
        <v>0</v>
      </c>
      <c r="R1012" s="37">
        <v>0</v>
      </c>
    </row>
    <row r="1013" spans="1:18" x14ac:dyDescent="0.25">
      <c r="A1013" s="5">
        <v>33</v>
      </c>
      <c r="B1013" s="7" t="s">
        <v>4122</v>
      </c>
      <c r="C1013" s="9">
        <v>0</v>
      </c>
      <c r="D1013" s="9">
        <v>0</v>
      </c>
      <c r="E1013" s="9">
        <v>350000</v>
      </c>
      <c r="F1013" s="9">
        <v>0</v>
      </c>
      <c r="G1013" s="20">
        <v>350000</v>
      </c>
      <c r="H1013" s="20">
        <v>0</v>
      </c>
      <c r="I1013" s="14">
        <v>0</v>
      </c>
      <c r="J1013" s="7" t="s">
        <v>45</v>
      </c>
      <c r="K1013" s="7" t="s">
        <v>2180</v>
      </c>
      <c r="L1013" s="7" t="s">
        <v>4021</v>
      </c>
      <c r="M1013" s="5">
        <v>0</v>
      </c>
      <c r="N1013" s="7"/>
      <c r="O1013" s="5">
        <v>0</v>
      </c>
      <c r="P1013" s="37">
        <v>0</v>
      </c>
      <c r="Q1013" s="37">
        <v>0</v>
      </c>
      <c r="R1013" s="37">
        <v>0</v>
      </c>
    </row>
    <row r="1014" spans="1:18" x14ac:dyDescent="0.25">
      <c r="A1014" s="5">
        <v>33</v>
      </c>
      <c r="B1014" s="7" t="s">
        <v>4123</v>
      </c>
      <c r="C1014" s="9">
        <v>0</v>
      </c>
      <c r="D1014" s="9">
        <v>0</v>
      </c>
      <c r="E1014" s="9">
        <v>11744</v>
      </c>
      <c r="F1014" s="9">
        <v>0</v>
      </c>
      <c r="G1014" s="20">
        <v>11744</v>
      </c>
      <c r="H1014" s="20">
        <v>0</v>
      </c>
      <c r="I1014" s="14">
        <v>0</v>
      </c>
      <c r="J1014" s="7" t="s">
        <v>1984</v>
      </c>
      <c r="K1014" s="7" t="s">
        <v>4124</v>
      </c>
      <c r="L1014" s="7" t="s">
        <v>4125</v>
      </c>
      <c r="M1014" s="5">
        <v>0</v>
      </c>
      <c r="N1014" s="7"/>
      <c r="O1014" s="5">
        <v>0</v>
      </c>
      <c r="P1014" s="37">
        <v>0</v>
      </c>
      <c r="Q1014" s="37">
        <v>0</v>
      </c>
      <c r="R1014" s="37">
        <v>0</v>
      </c>
    </row>
    <row r="1015" spans="1:18" x14ac:dyDescent="0.25">
      <c r="A1015" s="5">
        <v>33</v>
      </c>
      <c r="B1015" s="7" t="s">
        <v>4126</v>
      </c>
      <c r="C1015" s="9">
        <v>0</v>
      </c>
      <c r="D1015" s="9">
        <v>0</v>
      </c>
      <c r="E1015" s="9">
        <v>83540</v>
      </c>
      <c r="F1015" s="9">
        <v>0</v>
      </c>
      <c r="G1015" s="20">
        <v>83540</v>
      </c>
      <c r="H1015" s="20">
        <v>0</v>
      </c>
      <c r="I1015" s="14">
        <v>0</v>
      </c>
      <c r="J1015" s="7" t="s">
        <v>1984</v>
      </c>
      <c r="K1015" s="7" t="s">
        <v>4124</v>
      </c>
      <c r="L1015" s="7" t="s">
        <v>4125</v>
      </c>
      <c r="M1015" s="5">
        <v>0</v>
      </c>
      <c r="N1015" s="7"/>
      <c r="O1015" s="5">
        <v>0</v>
      </c>
      <c r="P1015" s="37">
        <v>0</v>
      </c>
      <c r="Q1015" s="37">
        <v>0</v>
      </c>
      <c r="R1015" s="37">
        <v>0</v>
      </c>
    </row>
    <row r="1016" spans="1:18" x14ac:dyDescent="0.25">
      <c r="A1016" s="5">
        <v>33</v>
      </c>
      <c r="B1016" s="7" t="s">
        <v>4127</v>
      </c>
      <c r="C1016" s="9">
        <v>0</v>
      </c>
      <c r="D1016" s="9">
        <v>0</v>
      </c>
      <c r="E1016" s="9">
        <v>0</v>
      </c>
      <c r="F1016" s="9">
        <v>225208</v>
      </c>
      <c r="G1016" s="20">
        <v>225208</v>
      </c>
      <c r="H1016" s="20">
        <v>0</v>
      </c>
      <c r="I1016" s="14">
        <v>0</v>
      </c>
      <c r="J1016" s="7" t="s">
        <v>45</v>
      </c>
      <c r="K1016" s="7" t="s">
        <v>150</v>
      </c>
      <c r="L1016" s="7" t="s">
        <v>4128</v>
      </c>
      <c r="M1016" s="5">
        <v>0</v>
      </c>
      <c r="N1016" s="7"/>
      <c r="O1016" s="5">
        <v>0</v>
      </c>
      <c r="P1016" s="37">
        <v>0</v>
      </c>
      <c r="Q1016" s="37">
        <v>0</v>
      </c>
      <c r="R1016" s="37">
        <v>0</v>
      </c>
    </row>
    <row r="1017" spans="1:18" x14ac:dyDescent="0.25">
      <c r="A1017" s="5">
        <v>33</v>
      </c>
      <c r="B1017" s="7" t="s">
        <v>4129</v>
      </c>
      <c r="C1017" s="9">
        <v>0</v>
      </c>
      <c r="D1017" s="9">
        <v>0</v>
      </c>
      <c r="E1017" s="9">
        <v>0</v>
      </c>
      <c r="F1017" s="9">
        <v>3566710</v>
      </c>
      <c r="G1017" s="20">
        <v>3566710</v>
      </c>
      <c r="H1017" s="20">
        <v>0</v>
      </c>
      <c r="I1017" s="14">
        <v>0</v>
      </c>
      <c r="J1017" s="7" t="s">
        <v>45</v>
      </c>
      <c r="K1017" s="7" t="s">
        <v>150</v>
      </c>
      <c r="L1017" s="7" t="s">
        <v>4130</v>
      </c>
      <c r="M1017" s="5">
        <v>0</v>
      </c>
      <c r="N1017" s="7"/>
      <c r="O1017" s="5">
        <v>0</v>
      </c>
      <c r="P1017" s="37">
        <v>0</v>
      </c>
      <c r="Q1017" s="37">
        <v>0</v>
      </c>
      <c r="R1017" s="37">
        <v>0</v>
      </c>
    </row>
    <row r="1018" spans="1:18" x14ac:dyDescent="0.25">
      <c r="A1018" s="5">
        <v>33</v>
      </c>
      <c r="B1018" s="7" t="s">
        <v>4131</v>
      </c>
      <c r="C1018" s="9">
        <v>0</v>
      </c>
      <c r="D1018" s="9">
        <v>0</v>
      </c>
      <c r="E1018" s="9">
        <v>0</v>
      </c>
      <c r="F1018" s="9">
        <v>262182</v>
      </c>
      <c r="G1018" s="20">
        <v>262182</v>
      </c>
      <c r="H1018" s="20">
        <v>0</v>
      </c>
      <c r="I1018" s="14">
        <v>0</v>
      </c>
      <c r="J1018" s="7" t="s">
        <v>1984</v>
      </c>
      <c r="K1018" s="7" t="s">
        <v>4132</v>
      </c>
      <c r="L1018" s="7" t="s">
        <v>4133</v>
      </c>
      <c r="M1018" s="5">
        <v>0</v>
      </c>
      <c r="N1018" s="7"/>
      <c r="O1018" s="5">
        <v>0</v>
      </c>
      <c r="P1018" s="37">
        <v>0</v>
      </c>
      <c r="Q1018" s="37">
        <v>0</v>
      </c>
      <c r="R1018" s="37">
        <v>0</v>
      </c>
    </row>
    <row r="1019" spans="1:18" x14ac:dyDescent="0.25">
      <c r="A1019" s="5">
        <v>33</v>
      </c>
      <c r="B1019" s="7" t="s">
        <v>4134</v>
      </c>
      <c r="C1019" s="9">
        <v>0</v>
      </c>
      <c r="D1019" s="9">
        <v>0</v>
      </c>
      <c r="E1019" s="9">
        <v>300000</v>
      </c>
      <c r="F1019" s="9">
        <v>0</v>
      </c>
      <c r="G1019" s="20">
        <v>300000</v>
      </c>
      <c r="H1019" s="20">
        <v>218999.99844929174</v>
      </c>
      <c r="I1019" s="14">
        <v>0.72999999483097244</v>
      </c>
      <c r="J1019" s="7" t="s">
        <v>45</v>
      </c>
      <c r="K1019" s="7" t="s">
        <v>3789</v>
      </c>
      <c r="L1019" s="7" t="s">
        <v>3790</v>
      </c>
      <c r="M1019" s="5">
        <v>0</v>
      </c>
      <c r="N1019" s="7"/>
      <c r="O1019" s="5">
        <v>0</v>
      </c>
      <c r="P1019" s="37">
        <v>0</v>
      </c>
      <c r="Q1019" s="37">
        <v>0</v>
      </c>
      <c r="R1019" s="37">
        <v>0</v>
      </c>
    </row>
    <row r="1020" spans="1:18" x14ac:dyDescent="0.25">
      <c r="A1020" s="5">
        <v>33</v>
      </c>
      <c r="B1020" s="7" t="s">
        <v>4135</v>
      </c>
      <c r="C1020" s="9">
        <v>0</v>
      </c>
      <c r="D1020" s="9">
        <v>0</v>
      </c>
      <c r="E1020" s="9">
        <v>63463</v>
      </c>
      <c r="F1020" s="9">
        <v>0</v>
      </c>
      <c r="G1020" s="20">
        <v>63463</v>
      </c>
      <c r="H1020" s="20">
        <v>46327.989671958007</v>
      </c>
      <c r="I1020" s="14">
        <v>0.72999999483097244</v>
      </c>
      <c r="J1020" s="7" t="s">
        <v>45</v>
      </c>
      <c r="K1020" s="7" t="s">
        <v>2964</v>
      </c>
      <c r="L1020" s="7" t="s">
        <v>4136</v>
      </c>
      <c r="M1020" s="5">
        <v>0</v>
      </c>
      <c r="N1020" s="7"/>
      <c r="O1020" s="5">
        <v>0</v>
      </c>
      <c r="P1020" s="37">
        <v>0</v>
      </c>
      <c r="Q1020" s="37">
        <v>0</v>
      </c>
      <c r="R1020" s="37">
        <v>0</v>
      </c>
    </row>
    <row r="1021" spans="1:18" x14ac:dyDescent="0.25">
      <c r="A1021" s="5">
        <v>33</v>
      </c>
      <c r="B1021" s="7" t="s">
        <v>4137</v>
      </c>
      <c r="C1021" s="9">
        <v>0</v>
      </c>
      <c r="D1021" s="9">
        <v>0</v>
      </c>
      <c r="E1021" s="9">
        <v>4870</v>
      </c>
      <c r="F1021" s="9">
        <v>0</v>
      </c>
      <c r="G1021" s="20">
        <v>4870</v>
      </c>
      <c r="H1021" s="20">
        <v>3555.0999748268359</v>
      </c>
      <c r="I1021" s="14">
        <v>0.72999999483097244</v>
      </c>
      <c r="J1021" s="7" t="s">
        <v>45</v>
      </c>
      <c r="K1021" s="7" t="s">
        <v>3792</v>
      </c>
      <c r="L1021" s="7" t="s">
        <v>4138</v>
      </c>
      <c r="M1021" s="5">
        <v>0</v>
      </c>
      <c r="N1021" s="7"/>
      <c r="O1021" s="5">
        <v>0</v>
      </c>
      <c r="P1021" s="37">
        <v>0</v>
      </c>
      <c r="Q1021" s="37">
        <v>0</v>
      </c>
      <c r="R1021" s="37">
        <v>0</v>
      </c>
    </row>
    <row r="1022" spans="1:18" x14ac:dyDescent="0.25">
      <c r="A1022" s="5">
        <v>33</v>
      </c>
      <c r="B1022" s="7" t="s">
        <v>4139</v>
      </c>
      <c r="C1022" s="9">
        <v>0</v>
      </c>
      <c r="D1022" s="9">
        <v>0</v>
      </c>
      <c r="E1022" s="9">
        <v>32726</v>
      </c>
      <c r="F1022" s="9">
        <v>0</v>
      </c>
      <c r="G1022" s="20">
        <v>32726</v>
      </c>
      <c r="H1022" s="20">
        <v>23889.979830838405</v>
      </c>
      <c r="I1022" s="14">
        <v>0.72999999483097244</v>
      </c>
      <c r="J1022" s="7" t="s">
        <v>45</v>
      </c>
      <c r="K1022" s="7" t="s">
        <v>3798</v>
      </c>
      <c r="L1022" s="7" t="s">
        <v>4140</v>
      </c>
      <c r="M1022" s="5">
        <v>0</v>
      </c>
      <c r="N1022" s="7"/>
      <c r="O1022" s="5">
        <v>0</v>
      </c>
      <c r="P1022" s="37">
        <v>0</v>
      </c>
      <c r="Q1022" s="37">
        <v>0</v>
      </c>
      <c r="R1022" s="37">
        <v>0</v>
      </c>
    </row>
    <row r="1023" spans="1:18" x14ac:dyDescent="0.25">
      <c r="A1023" s="5">
        <v>33</v>
      </c>
      <c r="B1023" s="7" t="s">
        <v>4141</v>
      </c>
      <c r="C1023" s="9">
        <v>0</v>
      </c>
      <c r="D1023" s="9">
        <v>0</v>
      </c>
      <c r="E1023" s="9">
        <v>180913</v>
      </c>
      <c r="F1023" s="9">
        <v>0</v>
      </c>
      <c r="G1023" s="20">
        <v>180913</v>
      </c>
      <c r="H1023" s="20">
        <v>132066.4890648557</v>
      </c>
      <c r="I1023" s="14">
        <v>0.72999999483097233</v>
      </c>
      <c r="J1023" s="7" t="s">
        <v>45</v>
      </c>
      <c r="K1023" s="7" t="s">
        <v>3798</v>
      </c>
      <c r="L1023" s="7" t="s">
        <v>4142</v>
      </c>
      <c r="M1023" s="5">
        <v>0</v>
      </c>
      <c r="N1023" s="7"/>
      <c r="O1023" s="5">
        <v>0</v>
      </c>
      <c r="P1023" s="37">
        <v>0</v>
      </c>
      <c r="Q1023" s="37">
        <v>0</v>
      </c>
      <c r="R1023" s="37">
        <v>0</v>
      </c>
    </row>
    <row r="1024" spans="1:18" x14ac:dyDescent="0.25">
      <c r="A1024" s="5">
        <v>33</v>
      </c>
      <c r="B1024" s="7" t="s">
        <v>4143</v>
      </c>
      <c r="C1024" s="9">
        <v>0</v>
      </c>
      <c r="D1024" s="9">
        <v>0</v>
      </c>
      <c r="E1024" s="9">
        <v>196826</v>
      </c>
      <c r="F1024" s="9">
        <v>0</v>
      </c>
      <c r="G1024" s="20">
        <v>196826</v>
      </c>
      <c r="H1024" s="20">
        <v>143682.97898260099</v>
      </c>
      <c r="I1024" s="14">
        <v>0.72999999483097255</v>
      </c>
      <c r="J1024" s="7" t="s">
        <v>45</v>
      </c>
      <c r="K1024" s="7" t="s">
        <v>3798</v>
      </c>
      <c r="L1024" s="7" t="s">
        <v>4144</v>
      </c>
      <c r="M1024" s="5">
        <v>0</v>
      </c>
      <c r="N1024" s="7"/>
      <c r="O1024" s="5">
        <v>0</v>
      </c>
      <c r="P1024" s="37">
        <v>0</v>
      </c>
      <c r="Q1024" s="37">
        <v>0</v>
      </c>
      <c r="R1024" s="37">
        <v>0</v>
      </c>
    </row>
    <row r="1025" spans="1:18" x14ac:dyDescent="0.25">
      <c r="A1025" s="5">
        <v>33</v>
      </c>
      <c r="B1025" s="7" t="s">
        <v>4145</v>
      </c>
      <c r="C1025" s="9">
        <v>0</v>
      </c>
      <c r="D1025" s="9">
        <v>0</v>
      </c>
      <c r="E1025" s="9">
        <v>126881</v>
      </c>
      <c r="F1025" s="9">
        <v>0</v>
      </c>
      <c r="G1025" s="20">
        <v>126881</v>
      </c>
      <c r="H1025" s="20">
        <v>92623.12934414862</v>
      </c>
      <c r="I1025" s="14">
        <v>0.72999999483097244</v>
      </c>
      <c r="J1025" s="7" t="s">
        <v>45</v>
      </c>
      <c r="K1025" s="7" t="s">
        <v>3798</v>
      </c>
      <c r="L1025" s="7" t="s">
        <v>4146</v>
      </c>
      <c r="M1025" s="5">
        <v>0</v>
      </c>
      <c r="N1025" s="7"/>
      <c r="O1025" s="5">
        <v>0</v>
      </c>
      <c r="P1025" s="37">
        <v>0</v>
      </c>
      <c r="Q1025" s="37">
        <v>0</v>
      </c>
      <c r="R1025" s="37">
        <v>0</v>
      </c>
    </row>
    <row r="1026" spans="1:18" x14ac:dyDescent="0.25">
      <c r="A1026" s="5">
        <v>33</v>
      </c>
      <c r="B1026" s="7" t="s">
        <v>4147</v>
      </c>
      <c r="C1026" s="9">
        <v>0</v>
      </c>
      <c r="D1026" s="9">
        <v>0</v>
      </c>
      <c r="E1026" s="9">
        <v>287956</v>
      </c>
      <c r="F1026" s="9">
        <v>0</v>
      </c>
      <c r="G1026" s="20">
        <v>287956</v>
      </c>
      <c r="H1026" s="20">
        <v>210207.87851154749</v>
      </c>
      <c r="I1026" s="14">
        <v>0.72999999483097244</v>
      </c>
      <c r="J1026" s="7" t="s">
        <v>45</v>
      </c>
      <c r="K1026" s="7" t="s">
        <v>3798</v>
      </c>
      <c r="L1026" s="7" t="s">
        <v>4148</v>
      </c>
      <c r="M1026" s="5">
        <v>0</v>
      </c>
      <c r="N1026" s="7"/>
      <c r="O1026" s="5">
        <v>0</v>
      </c>
      <c r="P1026" s="37">
        <v>0</v>
      </c>
      <c r="Q1026" s="37">
        <v>0</v>
      </c>
      <c r="R1026" s="37">
        <v>0</v>
      </c>
    </row>
    <row r="1027" spans="1:18" x14ac:dyDescent="0.25">
      <c r="A1027" s="5">
        <v>33</v>
      </c>
      <c r="B1027" s="7" t="s">
        <v>4149</v>
      </c>
      <c r="C1027" s="9">
        <v>0</v>
      </c>
      <c r="D1027" s="9">
        <v>0</v>
      </c>
      <c r="E1027" s="9">
        <v>3900</v>
      </c>
      <c r="F1027" s="9">
        <v>0</v>
      </c>
      <c r="G1027" s="20">
        <v>3900</v>
      </c>
      <c r="H1027" s="20">
        <v>2846.9999798407925</v>
      </c>
      <c r="I1027" s="14">
        <v>0.72999999483097244</v>
      </c>
      <c r="J1027" s="7" t="s">
        <v>45</v>
      </c>
      <c r="K1027" s="7" t="s">
        <v>3802</v>
      </c>
      <c r="L1027" s="7" t="s">
        <v>4150</v>
      </c>
      <c r="M1027" s="5">
        <v>0</v>
      </c>
      <c r="N1027" s="7"/>
      <c r="O1027" s="5">
        <v>0</v>
      </c>
      <c r="P1027" s="37">
        <v>0</v>
      </c>
      <c r="Q1027" s="37">
        <v>0</v>
      </c>
      <c r="R1027" s="37">
        <v>0</v>
      </c>
    </row>
    <row r="1028" spans="1:18" x14ac:dyDescent="0.25">
      <c r="A1028" s="5">
        <v>33</v>
      </c>
      <c r="B1028" s="7" t="s">
        <v>4151</v>
      </c>
      <c r="C1028" s="9">
        <v>0</v>
      </c>
      <c r="D1028" s="9">
        <v>0</v>
      </c>
      <c r="E1028" s="9">
        <v>1122085</v>
      </c>
      <c r="F1028" s="9">
        <v>0</v>
      </c>
      <c r="G1028" s="20">
        <v>1122085</v>
      </c>
      <c r="H1028" s="20">
        <v>819122.04419991176</v>
      </c>
      <c r="I1028" s="14">
        <v>0.72999999483097244</v>
      </c>
      <c r="J1028" s="7" t="s">
        <v>45</v>
      </c>
      <c r="K1028" s="7" t="s">
        <v>3802</v>
      </c>
      <c r="L1028" s="7" t="s">
        <v>4152</v>
      </c>
      <c r="M1028" s="5">
        <v>0</v>
      </c>
      <c r="N1028" s="7"/>
      <c r="O1028" s="5">
        <v>0</v>
      </c>
      <c r="P1028" s="37">
        <v>0</v>
      </c>
      <c r="Q1028" s="37">
        <v>0</v>
      </c>
      <c r="R1028" s="37">
        <v>0</v>
      </c>
    </row>
    <row r="1029" spans="1:18" x14ac:dyDescent="0.25">
      <c r="A1029" s="5">
        <v>33</v>
      </c>
      <c r="B1029" s="7" t="s">
        <v>4153</v>
      </c>
      <c r="C1029" s="9">
        <v>0</v>
      </c>
      <c r="D1029" s="9">
        <v>0</v>
      </c>
      <c r="E1029" s="9">
        <v>318336</v>
      </c>
      <c r="F1029" s="9">
        <v>0</v>
      </c>
      <c r="G1029" s="20">
        <v>318336</v>
      </c>
      <c r="H1029" s="20">
        <v>232385.27835451244</v>
      </c>
      <c r="I1029" s="14">
        <v>0.72999999483097244</v>
      </c>
      <c r="J1029" s="7" t="s">
        <v>45</v>
      </c>
      <c r="K1029" s="7" t="s">
        <v>3802</v>
      </c>
      <c r="L1029" s="7" t="s">
        <v>4154</v>
      </c>
      <c r="M1029" s="5">
        <v>0</v>
      </c>
      <c r="N1029" s="7"/>
      <c r="O1029" s="5">
        <v>0</v>
      </c>
      <c r="P1029" s="37">
        <v>0</v>
      </c>
      <c r="Q1029" s="37">
        <v>0</v>
      </c>
      <c r="R1029" s="37">
        <v>0</v>
      </c>
    </row>
    <row r="1030" spans="1:18" x14ac:dyDescent="0.25">
      <c r="A1030" s="5">
        <v>33</v>
      </c>
      <c r="B1030" s="7" t="s">
        <v>4155</v>
      </c>
      <c r="C1030" s="9">
        <v>0</v>
      </c>
      <c r="D1030" s="9">
        <v>0</v>
      </c>
      <c r="E1030" s="9">
        <v>229521</v>
      </c>
      <c r="F1030" s="9">
        <v>0</v>
      </c>
      <c r="G1030" s="20">
        <v>229521</v>
      </c>
      <c r="H1030" s="20">
        <v>167550.32881359963</v>
      </c>
      <c r="I1030" s="14">
        <v>0.72999999483097244</v>
      </c>
      <c r="J1030" s="7" t="s">
        <v>45</v>
      </c>
      <c r="K1030" s="7" t="s">
        <v>3802</v>
      </c>
      <c r="L1030" s="7" t="s">
        <v>4156</v>
      </c>
      <c r="M1030" s="5">
        <v>0</v>
      </c>
      <c r="N1030" s="7"/>
      <c r="O1030" s="5">
        <v>0</v>
      </c>
      <c r="P1030" s="37">
        <v>0</v>
      </c>
      <c r="Q1030" s="37">
        <v>0</v>
      </c>
      <c r="R1030" s="37">
        <v>0</v>
      </c>
    </row>
    <row r="1031" spans="1:18" x14ac:dyDescent="0.25">
      <c r="A1031" s="5">
        <v>33</v>
      </c>
      <c r="B1031" s="7" t="s">
        <v>4157</v>
      </c>
      <c r="C1031" s="9">
        <v>0</v>
      </c>
      <c r="D1031" s="9">
        <v>0</v>
      </c>
      <c r="E1031" s="9">
        <v>295226</v>
      </c>
      <c r="F1031" s="9">
        <v>0</v>
      </c>
      <c r="G1031" s="20">
        <v>295226</v>
      </c>
      <c r="H1031" s="20">
        <v>215514.97847396866</v>
      </c>
      <c r="I1031" s="14">
        <v>0.72999999483097244</v>
      </c>
      <c r="J1031" s="7" t="s">
        <v>45</v>
      </c>
      <c r="K1031" s="7" t="s">
        <v>3802</v>
      </c>
      <c r="L1031" s="7" t="s">
        <v>4158</v>
      </c>
      <c r="M1031" s="5">
        <v>0</v>
      </c>
      <c r="N1031" s="7"/>
      <c r="O1031" s="5">
        <v>0</v>
      </c>
      <c r="P1031" s="37">
        <v>0</v>
      </c>
      <c r="Q1031" s="37">
        <v>0</v>
      </c>
      <c r="R1031" s="37">
        <v>0</v>
      </c>
    </row>
    <row r="1032" spans="1:18" x14ac:dyDescent="0.25">
      <c r="A1032" s="5">
        <v>33</v>
      </c>
      <c r="B1032" s="7" t="s">
        <v>4159</v>
      </c>
      <c r="C1032" s="9">
        <v>0</v>
      </c>
      <c r="D1032" s="9">
        <v>0</v>
      </c>
      <c r="E1032" s="9">
        <v>232048</v>
      </c>
      <c r="F1032" s="9">
        <v>0</v>
      </c>
      <c r="G1032" s="20">
        <v>232048</v>
      </c>
      <c r="H1032" s="20">
        <v>169395.0388005375</v>
      </c>
      <c r="I1032" s="14">
        <v>0.72999999483097244</v>
      </c>
      <c r="J1032" s="7" t="s">
        <v>45</v>
      </c>
      <c r="K1032" s="7" t="s">
        <v>3774</v>
      </c>
      <c r="L1032" s="7" t="s">
        <v>4160</v>
      </c>
      <c r="M1032" s="5">
        <v>0</v>
      </c>
      <c r="N1032" s="7"/>
      <c r="O1032" s="5">
        <v>0</v>
      </c>
      <c r="P1032" s="37">
        <v>0</v>
      </c>
      <c r="Q1032" s="37">
        <v>0</v>
      </c>
      <c r="R1032" s="37">
        <v>0</v>
      </c>
    </row>
    <row r="1033" spans="1:18" x14ac:dyDescent="0.25">
      <c r="A1033" s="5">
        <v>33</v>
      </c>
      <c r="B1033" s="7" t="s">
        <v>4161</v>
      </c>
      <c r="C1033" s="9">
        <v>0</v>
      </c>
      <c r="D1033" s="9">
        <v>0</v>
      </c>
      <c r="E1033" s="9">
        <v>71808</v>
      </c>
      <c r="F1033" s="9">
        <v>0</v>
      </c>
      <c r="G1033" s="20">
        <v>71808</v>
      </c>
      <c r="H1033" s="20">
        <v>52419.839628822469</v>
      </c>
      <c r="I1033" s="14">
        <v>0.72999999483097244</v>
      </c>
      <c r="J1033" s="7" t="s">
        <v>45</v>
      </c>
      <c r="K1033" s="7" t="s">
        <v>3774</v>
      </c>
      <c r="L1033" s="7" t="s">
        <v>4162</v>
      </c>
      <c r="M1033" s="5">
        <v>0</v>
      </c>
      <c r="N1033" s="7"/>
      <c r="O1033" s="5">
        <v>0</v>
      </c>
      <c r="P1033" s="37">
        <v>0</v>
      </c>
      <c r="Q1033" s="37">
        <v>0</v>
      </c>
      <c r="R1033" s="37">
        <v>0</v>
      </c>
    </row>
    <row r="1034" spans="1:18" x14ac:dyDescent="0.25">
      <c r="A1034" s="5">
        <v>33</v>
      </c>
      <c r="B1034" s="7" t="s">
        <v>4163</v>
      </c>
      <c r="C1034" s="9">
        <v>0</v>
      </c>
      <c r="D1034" s="9">
        <v>0</v>
      </c>
      <c r="E1034" s="9">
        <v>5345115</v>
      </c>
      <c r="F1034" s="9">
        <v>0</v>
      </c>
      <c r="G1034" s="20">
        <v>5345115</v>
      </c>
      <c r="H1034" s="20">
        <v>3901933.9223709535</v>
      </c>
      <c r="I1034" s="14">
        <v>0.72999999483097244</v>
      </c>
      <c r="J1034" s="7" t="s">
        <v>45</v>
      </c>
      <c r="K1034" s="7" t="s">
        <v>3774</v>
      </c>
      <c r="L1034" s="7" t="s">
        <v>4164</v>
      </c>
      <c r="M1034" s="5">
        <v>0</v>
      </c>
      <c r="N1034" s="7"/>
      <c r="O1034" s="5">
        <v>0</v>
      </c>
      <c r="P1034" s="37">
        <v>0</v>
      </c>
      <c r="Q1034" s="37">
        <v>0</v>
      </c>
      <c r="R1034" s="37">
        <v>0</v>
      </c>
    </row>
    <row r="1035" spans="1:18" x14ac:dyDescent="0.25">
      <c r="A1035" s="5">
        <v>33</v>
      </c>
      <c r="B1035" s="7" t="s">
        <v>4165</v>
      </c>
      <c r="C1035" s="9">
        <v>0</v>
      </c>
      <c r="D1035" s="9">
        <v>0</v>
      </c>
      <c r="E1035" s="9">
        <v>3918651</v>
      </c>
      <c r="F1035" s="9">
        <v>0</v>
      </c>
      <c r="G1035" s="20">
        <v>3918651</v>
      </c>
      <c r="H1035" s="20">
        <v>2860615.209744385</v>
      </c>
      <c r="I1035" s="14">
        <v>0.72999999483097244</v>
      </c>
      <c r="J1035" s="7" t="s">
        <v>45</v>
      </c>
      <c r="K1035" s="7" t="s">
        <v>4166</v>
      </c>
      <c r="L1035" s="7" t="s">
        <v>4167</v>
      </c>
      <c r="M1035" s="5">
        <v>0</v>
      </c>
      <c r="N1035" s="7" t="s">
        <v>174</v>
      </c>
      <c r="O1035" s="5">
        <v>0</v>
      </c>
      <c r="P1035" s="37">
        <v>0</v>
      </c>
      <c r="Q1035" s="37">
        <v>0</v>
      </c>
      <c r="R1035" s="37">
        <v>0</v>
      </c>
    </row>
    <row r="1036" spans="1:18" x14ac:dyDescent="0.25">
      <c r="A1036" s="5">
        <v>33</v>
      </c>
      <c r="B1036" s="7" t="s">
        <v>4168</v>
      </c>
      <c r="C1036" s="9">
        <v>0</v>
      </c>
      <c r="D1036" s="9">
        <v>0</v>
      </c>
      <c r="E1036" s="9">
        <v>2068300</v>
      </c>
      <c r="F1036" s="9">
        <v>0</v>
      </c>
      <c r="G1036" s="20">
        <v>2068300</v>
      </c>
      <c r="H1036" s="20">
        <v>1509858.9893089002</v>
      </c>
      <c r="I1036" s="14">
        <v>0.72999999483097244</v>
      </c>
      <c r="J1036" s="7" t="s">
        <v>45</v>
      </c>
      <c r="K1036" s="7" t="s">
        <v>4075</v>
      </c>
      <c r="L1036" s="7" t="s">
        <v>4169</v>
      </c>
      <c r="M1036" s="5">
        <v>0</v>
      </c>
      <c r="N1036" s="7"/>
      <c r="O1036" s="5">
        <v>0</v>
      </c>
      <c r="P1036" s="37">
        <v>0</v>
      </c>
      <c r="Q1036" s="37">
        <v>0</v>
      </c>
      <c r="R1036" s="37">
        <v>0</v>
      </c>
    </row>
    <row r="1037" spans="1:18" x14ac:dyDescent="0.25">
      <c r="A1037" s="5">
        <v>33</v>
      </c>
      <c r="B1037" s="7" t="s">
        <v>4170</v>
      </c>
      <c r="C1037" s="9">
        <v>0</v>
      </c>
      <c r="D1037" s="9">
        <v>0</v>
      </c>
      <c r="E1037" s="9">
        <v>44004</v>
      </c>
      <c r="F1037" s="9">
        <v>0</v>
      </c>
      <c r="G1037" s="20">
        <v>44004</v>
      </c>
      <c r="H1037" s="20">
        <v>32122.919772542111</v>
      </c>
      <c r="I1037" s="14">
        <v>0.72999999483097244</v>
      </c>
      <c r="J1037" s="7" t="s">
        <v>45</v>
      </c>
      <c r="K1037" s="7" t="s">
        <v>4072</v>
      </c>
      <c r="L1037" s="7" t="s">
        <v>4171</v>
      </c>
      <c r="M1037" s="5">
        <v>0</v>
      </c>
      <c r="N1037" s="7"/>
      <c r="O1037" s="5">
        <v>0</v>
      </c>
      <c r="P1037" s="37">
        <v>0</v>
      </c>
      <c r="Q1037" s="37">
        <v>0</v>
      </c>
      <c r="R1037" s="37">
        <v>0</v>
      </c>
    </row>
    <row r="1038" spans="1:18" x14ac:dyDescent="0.25">
      <c r="A1038" s="5">
        <v>33</v>
      </c>
      <c r="B1038" s="7" t="s">
        <v>4172</v>
      </c>
      <c r="C1038" s="9">
        <v>0</v>
      </c>
      <c r="D1038" s="9">
        <v>0</v>
      </c>
      <c r="E1038" s="9">
        <v>211290</v>
      </c>
      <c r="F1038" s="9">
        <v>0</v>
      </c>
      <c r="G1038" s="20">
        <v>211290</v>
      </c>
      <c r="H1038" s="20">
        <v>154241.69890783617</v>
      </c>
      <c r="I1038" s="14">
        <v>0.72999999483097244</v>
      </c>
      <c r="J1038" s="7" t="s">
        <v>45</v>
      </c>
      <c r="K1038" s="7" t="s">
        <v>4072</v>
      </c>
      <c r="L1038" s="7" t="s">
        <v>4173</v>
      </c>
      <c r="M1038" s="5">
        <v>0</v>
      </c>
      <c r="N1038" s="7"/>
      <c r="O1038" s="5">
        <v>0</v>
      </c>
      <c r="P1038" s="37">
        <v>0</v>
      </c>
      <c r="Q1038" s="37">
        <v>0</v>
      </c>
      <c r="R1038" s="37">
        <v>0</v>
      </c>
    </row>
    <row r="1039" spans="1:18" x14ac:dyDescent="0.25">
      <c r="A1039" s="5">
        <v>33</v>
      </c>
      <c r="B1039" s="7" t="s">
        <v>4174</v>
      </c>
      <c r="C1039" s="9">
        <v>0</v>
      </c>
      <c r="D1039" s="9">
        <v>0</v>
      </c>
      <c r="E1039" s="9">
        <v>2125259</v>
      </c>
      <c r="F1039" s="9">
        <v>0</v>
      </c>
      <c r="G1039" s="20">
        <v>2125259</v>
      </c>
      <c r="H1039" s="20">
        <v>1551439.0590144778</v>
      </c>
      <c r="I1039" s="14">
        <v>0.72999999483097244</v>
      </c>
      <c r="J1039" s="7" t="s">
        <v>45</v>
      </c>
      <c r="K1039" s="7" t="s">
        <v>4072</v>
      </c>
      <c r="L1039" s="7" t="s">
        <v>4175</v>
      </c>
      <c r="M1039" s="5">
        <v>0</v>
      </c>
      <c r="N1039" s="7"/>
      <c r="O1039" s="5">
        <v>0</v>
      </c>
      <c r="P1039" s="37">
        <v>0</v>
      </c>
      <c r="Q1039" s="37">
        <v>0</v>
      </c>
      <c r="R1039" s="37">
        <v>0</v>
      </c>
    </row>
    <row r="1040" spans="1:18" x14ac:dyDescent="0.25">
      <c r="A1040" s="5">
        <v>33</v>
      </c>
      <c r="B1040" s="7" t="s">
        <v>4176</v>
      </c>
      <c r="C1040" s="9">
        <v>0</v>
      </c>
      <c r="D1040" s="9">
        <v>0</v>
      </c>
      <c r="E1040" s="9">
        <v>42970</v>
      </c>
      <c r="F1040" s="9">
        <v>0</v>
      </c>
      <c r="G1040" s="20">
        <v>42970</v>
      </c>
      <c r="H1040" s="20">
        <v>31368.099777886884</v>
      </c>
      <c r="I1040" s="14">
        <v>0.72999999483097244</v>
      </c>
      <c r="J1040" s="7" t="s">
        <v>45</v>
      </c>
      <c r="K1040" s="7" t="s">
        <v>4075</v>
      </c>
      <c r="L1040" s="7" t="s">
        <v>4177</v>
      </c>
      <c r="M1040" s="5">
        <v>0</v>
      </c>
      <c r="N1040" s="7"/>
      <c r="O1040" s="5">
        <v>0</v>
      </c>
      <c r="P1040" s="37">
        <v>0</v>
      </c>
      <c r="Q1040" s="37">
        <v>0</v>
      </c>
      <c r="R1040" s="37">
        <v>0</v>
      </c>
    </row>
    <row r="1041" spans="1:18" x14ac:dyDescent="0.25">
      <c r="A1041" s="5">
        <v>33</v>
      </c>
      <c r="B1041" s="7" t="s">
        <v>4178</v>
      </c>
      <c r="C1041" s="9">
        <v>0</v>
      </c>
      <c r="D1041" s="9">
        <v>0</v>
      </c>
      <c r="E1041" s="9">
        <v>400088</v>
      </c>
      <c r="F1041" s="9">
        <v>0</v>
      </c>
      <c r="G1041" s="20">
        <v>400088</v>
      </c>
      <c r="H1041" s="20">
        <v>292064.23793193413</v>
      </c>
      <c r="I1041" s="14">
        <v>0.72999999483097255</v>
      </c>
      <c r="J1041" s="7" t="s">
        <v>45</v>
      </c>
      <c r="K1041" s="7" t="s">
        <v>4072</v>
      </c>
      <c r="L1041" s="7" t="s">
        <v>4179</v>
      </c>
      <c r="M1041" s="5">
        <v>0</v>
      </c>
      <c r="N1041" s="7"/>
      <c r="O1041" s="5">
        <v>0</v>
      </c>
      <c r="P1041" s="37">
        <v>0</v>
      </c>
      <c r="Q1041" s="37">
        <v>0</v>
      </c>
      <c r="R1041" s="37">
        <v>0</v>
      </c>
    </row>
    <row r="1042" spans="1:18" x14ac:dyDescent="0.25">
      <c r="A1042" s="5">
        <v>33</v>
      </c>
      <c r="B1042" s="7" t="s">
        <v>4180</v>
      </c>
      <c r="C1042" s="9">
        <v>0</v>
      </c>
      <c r="D1042" s="9">
        <v>0</v>
      </c>
      <c r="E1042" s="9">
        <v>1889745</v>
      </c>
      <c r="F1042" s="9">
        <v>0</v>
      </c>
      <c r="G1042" s="20">
        <v>1889745</v>
      </c>
      <c r="H1042" s="20">
        <v>1379513.8402318561</v>
      </c>
      <c r="I1042" s="14">
        <v>0.72999999483097244</v>
      </c>
      <c r="J1042" s="7" t="s">
        <v>45</v>
      </c>
      <c r="K1042" s="7" t="s">
        <v>4072</v>
      </c>
      <c r="L1042" s="7" t="s">
        <v>4181</v>
      </c>
      <c r="M1042" s="5">
        <v>0</v>
      </c>
      <c r="N1042" s="7"/>
      <c r="O1042" s="5">
        <v>0</v>
      </c>
      <c r="P1042" s="37">
        <v>0</v>
      </c>
      <c r="Q1042" s="37">
        <v>0</v>
      </c>
      <c r="R1042" s="37">
        <v>0</v>
      </c>
    </row>
    <row r="1043" spans="1:18" x14ac:dyDescent="0.25">
      <c r="A1043" s="5">
        <v>33</v>
      </c>
      <c r="B1043" s="7" t="s">
        <v>4182</v>
      </c>
      <c r="C1043" s="9">
        <v>0</v>
      </c>
      <c r="D1043" s="9">
        <v>0</v>
      </c>
      <c r="E1043" s="9">
        <v>104695</v>
      </c>
      <c r="F1043" s="9">
        <v>0</v>
      </c>
      <c r="G1043" s="20">
        <v>104695</v>
      </c>
      <c r="H1043" s="20">
        <v>76427.349458828656</v>
      </c>
      <c r="I1043" s="14">
        <v>0.72999999483097244</v>
      </c>
      <c r="J1043" s="7" t="s">
        <v>45</v>
      </c>
      <c r="K1043" s="7" t="s">
        <v>4072</v>
      </c>
      <c r="L1043" s="7" t="s">
        <v>4183</v>
      </c>
      <c r="M1043" s="5">
        <v>0</v>
      </c>
      <c r="N1043" s="7"/>
      <c r="O1043" s="5">
        <v>0</v>
      </c>
      <c r="P1043" s="37">
        <v>0</v>
      </c>
      <c r="Q1043" s="37">
        <v>0</v>
      </c>
      <c r="R1043" s="37">
        <v>0</v>
      </c>
    </row>
    <row r="1044" spans="1:18" x14ac:dyDescent="0.25">
      <c r="A1044" s="5">
        <v>33</v>
      </c>
      <c r="B1044" s="7" t="s">
        <v>4184</v>
      </c>
      <c r="C1044" s="9">
        <v>0</v>
      </c>
      <c r="D1044" s="9">
        <v>0</v>
      </c>
      <c r="E1044" s="9">
        <v>8493617</v>
      </c>
      <c r="F1044" s="9">
        <v>0</v>
      </c>
      <c r="G1044" s="20">
        <v>8493617</v>
      </c>
      <c r="H1044" s="20">
        <v>6200340.36609626</v>
      </c>
      <c r="I1044" s="14">
        <v>0.72999999483097244</v>
      </c>
      <c r="J1044" s="7" t="s">
        <v>45</v>
      </c>
      <c r="K1044" s="7" t="s">
        <v>4072</v>
      </c>
      <c r="L1044" s="7" t="s">
        <v>4185</v>
      </c>
      <c r="M1044" s="5">
        <v>0</v>
      </c>
      <c r="N1044" s="7"/>
      <c r="O1044" s="5">
        <v>0</v>
      </c>
      <c r="P1044" s="37">
        <v>0</v>
      </c>
      <c r="Q1044" s="37">
        <v>0</v>
      </c>
      <c r="R1044" s="37">
        <v>0</v>
      </c>
    </row>
    <row r="1045" spans="1:18" x14ac:dyDescent="0.25">
      <c r="A1045" s="5">
        <v>33</v>
      </c>
      <c r="B1045" s="7" t="s">
        <v>4186</v>
      </c>
      <c r="C1045" s="9">
        <v>0</v>
      </c>
      <c r="D1045" s="9">
        <v>0</v>
      </c>
      <c r="E1045" s="9">
        <v>374989</v>
      </c>
      <c r="F1045" s="9">
        <v>0</v>
      </c>
      <c r="G1045" s="20">
        <v>374989</v>
      </c>
      <c r="H1045" s="20">
        <v>273741.96806167153</v>
      </c>
      <c r="I1045" s="14">
        <v>0.72999999483097244</v>
      </c>
      <c r="J1045" s="7" t="s">
        <v>45</v>
      </c>
      <c r="K1045" s="7" t="s">
        <v>4072</v>
      </c>
      <c r="L1045" s="7" t="s">
        <v>4185</v>
      </c>
      <c r="M1045" s="5">
        <v>0</v>
      </c>
      <c r="N1045" s="7"/>
      <c r="O1045" s="5">
        <v>0</v>
      </c>
      <c r="P1045" s="37">
        <v>0</v>
      </c>
      <c r="Q1045" s="37">
        <v>0</v>
      </c>
      <c r="R1045" s="37">
        <v>0</v>
      </c>
    </row>
    <row r="1046" spans="1:18" x14ac:dyDescent="0.25">
      <c r="A1046" s="5">
        <v>33</v>
      </c>
      <c r="B1046" s="7" t="s">
        <v>4187</v>
      </c>
      <c r="C1046" s="9">
        <v>0</v>
      </c>
      <c r="D1046" s="9">
        <v>0</v>
      </c>
      <c r="E1046" s="9">
        <v>1125580</v>
      </c>
      <c r="F1046" s="9">
        <v>0</v>
      </c>
      <c r="G1046" s="20">
        <v>1125580</v>
      </c>
      <c r="H1046" s="20">
        <v>821673.39418184594</v>
      </c>
      <c r="I1046" s="14">
        <v>0.72999999483097244</v>
      </c>
      <c r="J1046" s="7" t="s">
        <v>45</v>
      </c>
      <c r="K1046" s="7" t="s">
        <v>4072</v>
      </c>
      <c r="L1046" s="7" t="s">
        <v>4188</v>
      </c>
      <c r="M1046" s="5">
        <v>0</v>
      </c>
      <c r="N1046" s="7"/>
      <c r="O1046" s="5">
        <v>0</v>
      </c>
      <c r="P1046" s="37">
        <v>0</v>
      </c>
      <c r="Q1046" s="37">
        <v>0</v>
      </c>
      <c r="R1046" s="37">
        <v>0</v>
      </c>
    </row>
    <row r="1047" spans="1:18" x14ac:dyDescent="0.25">
      <c r="A1047" s="5">
        <v>33</v>
      </c>
      <c r="B1047" s="7" t="s">
        <v>4189</v>
      </c>
      <c r="C1047" s="9">
        <v>0</v>
      </c>
      <c r="D1047" s="9">
        <v>0</v>
      </c>
      <c r="E1047" s="9">
        <v>1763110</v>
      </c>
      <c r="F1047" s="9">
        <v>0</v>
      </c>
      <c r="G1047" s="20">
        <v>1763110</v>
      </c>
      <c r="H1047" s="20">
        <v>1287070.2908864359</v>
      </c>
      <c r="I1047" s="14">
        <v>0.72999999483097244</v>
      </c>
      <c r="J1047" s="7" t="s">
        <v>45</v>
      </c>
      <c r="K1047" s="7" t="s">
        <v>4072</v>
      </c>
      <c r="L1047" s="7" t="s">
        <v>4190</v>
      </c>
      <c r="M1047" s="5">
        <v>0</v>
      </c>
      <c r="N1047" s="7"/>
      <c r="O1047" s="5">
        <v>0</v>
      </c>
      <c r="P1047" s="37">
        <v>0</v>
      </c>
      <c r="Q1047" s="37">
        <v>0</v>
      </c>
      <c r="R1047" s="37">
        <v>0</v>
      </c>
    </row>
    <row r="1048" spans="1:18" x14ac:dyDescent="0.25">
      <c r="A1048" s="5">
        <v>33</v>
      </c>
      <c r="B1048" s="7" t="s">
        <v>4191</v>
      </c>
      <c r="C1048" s="9">
        <v>0</v>
      </c>
      <c r="D1048" s="9">
        <v>0</v>
      </c>
      <c r="E1048" s="9">
        <v>74831</v>
      </c>
      <c r="F1048" s="9">
        <v>0</v>
      </c>
      <c r="G1048" s="20">
        <v>74831</v>
      </c>
      <c r="H1048" s="20">
        <v>54626.629613196499</v>
      </c>
      <c r="I1048" s="14">
        <v>0.72999999483097244</v>
      </c>
      <c r="J1048" s="7" t="s">
        <v>45</v>
      </c>
      <c r="K1048" s="7" t="s">
        <v>4072</v>
      </c>
      <c r="L1048" s="7" t="s">
        <v>4192</v>
      </c>
      <c r="M1048" s="5">
        <v>0</v>
      </c>
      <c r="N1048" s="7"/>
      <c r="O1048" s="5">
        <v>0</v>
      </c>
      <c r="P1048" s="37">
        <v>0</v>
      </c>
      <c r="Q1048" s="37">
        <v>0</v>
      </c>
      <c r="R1048" s="37">
        <v>0</v>
      </c>
    </row>
    <row r="1049" spans="1:18" x14ac:dyDescent="0.25">
      <c r="A1049" s="5">
        <v>33</v>
      </c>
      <c r="B1049" s="7" t="s">
        <v>4193</v>
      </c>
      <c r="C1049" s="9">
        <v>0</v>
      </c>
      <c r="D1049" s="9">
        <v>0</v>
      </c>
      <c r="E1049" s="9">
        <v>36368</v>
      </c>
      <c r="F1049" s="9">
        <v>0</v>
      </c>
      <c r="G1049" s="20">
        <v>36368</v>
      </c>
      <c r="H1049" s="20">
        <v>26548.639812012807</v>
      </c>
      <c r="I1049" s="14">
        <v>0.72999999483097244</v>
      </c>
      <c r="J1049" s="7" t="s">
        <v>45</v>
      </c>
      <c r="K1049" s="7" t="s">
        <v>4072</v>
      </c>
      <c r="L1049" s="7" t="s">
        <v>4194</v>
      </c>
      <c r="M1049" s="5">
        <v>0</v>
      </c>
      <c r="N1049" s="7"/>
      <c r="O1049" s="5">
        <v>0</v>
      </c>
      <c r="P1049" s="37">
        <v>0</v>
      </c>
      <c r="Q1049" s="37">
        <v>0</v>
      </c>
      <c r="R1049" s="37">
        <v>0</v>
      </c>
    </row>
    <row r="1050" spans="1:18" x14ac:dyDescent="0.25">
      <c r="A1050" s="5">
        <v>33</v>
      </c>
      <c r="B1050" s="7" t="s">
        <v>4195</v>
      </c>
      <c r="C1050" s="9">
        <v>0</v>
      </c>
      <c r="D1050" s="9">
        <v>0</v>
      </c>
      <c r="E1050" s="9">
        <v>1455955</v>
      </c>
      <c r="F1050" s="9">
        <v>0</v>
      </c>
      <c r="G1050" s="20">
        <v>1455955</v>
      </c>
      <c r="H1050" s="20">
        <v>1062847.1424741284</v>
      </c>
      <c r="I1050" s="14">
        <v>0.72999999483097233</v>
      </c>
      <c r="J1050" s="7" t="s">
        <v>45</v>
      </c>
      <c r="K1050" s="7" t="s">
        <v>4072</v>
      </c>
      <c r="L1050" s="7" t="s">
        <v>4196</v>
      </c>
      <c r="M1050" s="5">
        <v>0</v>
      </c>
      <c r="N1050" s="7"/>
      <c r="O1050" s="5">
        <v>0</v>
      </c>
      <c r="P1050" s="37">
        <v>0</v>
      </c>
      <c r="Q1050" s="37">
        <v>0</v>
      </c>
      <c r="R1050" s="37">
        <v>0</v>
      </c>
    </row>
    <row r="1051" spans="1:18" x14ac:dyDescent="0.25">
      <c r="A1051" s="5">
        <v>33</v>
      </c>
      <c r="B1051" s="7" t="s">
        <v>4197</v>
      </c>
      <c r="C1051" s="9">
        <v>0</v>
      </c>
      <c r="D1051" s="9">
        <v>0</v>
      </c>
      <c r="E1051" s="9">
        <v>8873945</v>
      </c>
      <c r="F1051" s="9">
        <v>0</v>
      </c>
      <c r="G1051" s="20">
        <v>8873945</v>
      </c>
      <c r="H1051" s="20">
        <v>6477979.8041303335</v>
      </c>
      <c r="I1051" s="14">
        <v>0.72999999483097244</v>
      </c>
      <c r="J1051" s="7" t="s">
        <v>45</v>
      </c>
      <c r="K1051" s="7" t="s">
        <v>4072</v>
      </c>
      <c r="L1051" s="7" t="s">
        <v>4198</v>
      </c>
      <c r="M1051" s="5">
        <v>0</v>
      </c>
      <c r="N1051" s="7"/>
      <c r="O1051" s="5">
        <v>0</v>
      </c>
      <c r="P1051" s="37">
        <v>0</v>
      </c>
      <c r="Q1051" s="37">
        <v>0</v>
      </c>
      <c r="R1051" s="37">
        <v>0</v>
      </c>
    </row>
    <row r="1052" spans="1:18" x14ac:dyDescent="0.25">
      <c r="A1052" s="5">
        <v>33</v>
      </c>
      <c r="B1052" s="7" t="s">
        <v>4199</v>
      </c>
      <c r="C1052" s="9">
        <v>0</v>
      </c>
      <c r="D1052" s="9">
        <v>0</v>
      </c>
      <c r="E1052" s="9">
        <v>513280</v>
      </c>
      <c r="F1052" s="9">
        <v>0</v>
      </c>
      <c r="G1052" s="20">
        <v>513280</v>
      </c>
      <c r="H1052" s="20">
        <v>374694.39734684152</v>
      </c>
      <c r="I1052" s="14">
        <v>0.72999999483097244</v>
      </c>
      <c r="J1052" s="7" t="s">
        <v>45</v>
      </c>
      <c r="K1052" s="7" t="s">
        <v>4072</v>
      </c>
      <c r="L1052" s="7" t="s">
        <v>4200</v>
      </c>
      <c r="M1052" s="5">
        <v>0</v>
      </c>
      <c r="N1052" s="7"/>
      <c r="O1052" s="5">
        <v>0</v>
      </c>
      <c r="P1052" s="37">
        <v>0</v>
      </c>
      <c r="Q1052" s="37">
        <v>0</v>
      </c>
      <c r="R1052" s="37">
        <v>0</v>
      </c>
    </row>
    <row r="1053" spans="1:18" x14ac:dyDescent="0.25">
      <c r="A1053" s="5">
        <v>33</v>
      </c>
      <c r="B1053" s="7" t="s">
        <v>4201</v>
      </c>
      <c r="C1053" s="9">
        <v>0</v>
      </c>
      <c r="D1053" s="9">
        <v>0</v>
      </c>
      <c r="E1053" s="9">
        <v>543540</v>
      </c>
      <c r="F1053" s="9">
        <v>0</v>
      </c>
      <c r="G1053" s="20">
        <v>543540</v>
      </c>
      <c r="H1053" s="20">
        <v>396784.19719042676</v>
      </c>
      <c r="I1053" s="14">
        <v>0.72999999483097244</v>
      </c>
      <c r="J1053" s="7" t="s">
        <v>45</v>
      </c>
      <c r="K1053" s="7" t="s">
        <v>4072</v>
      </c>
      <c r="L1053" s="7" t="s">
        <v>4202</v>
      </c>
      <c r="M1053" s="5">
        <v>0</v>
      </c>
      <c r="N1053" s="7"/>
      <c r="O1053" s="5">
        <v>0</v>
      </c>
      <c r="P1053" s="37">
        <v>0</v>
      </c>
      <c r="Q1053" s="37">
        <v>0</v>
      </c>
      <c r="R1053" s="37">
        <v>0</v>
      </c>
    </row>
    <row r="1054" spans="1:18" x14ac:dyDescent="0.25">
      <c r="A1054" s="5">
        <v>33</v>
      </c>
      <c r="B1054" s="7" t="s">
        <v>4203</v>
      </c>
      <c r="C1054" s="9">
        <v>0</v>
      </c>
      <c r="D1054" s="9">
        <v>0</v>
      </c>
      <c r="E1054" s="9">
        <v>33400</v>
      </c>
      <c r="F1054" s="9">
        <v>0</v>
      </c>
      <c r="G1054" s="20">
        <v>33400</v>
      </c>
      <c r="H1054" s="20">
        <v>24381.999827354481</v>
      </c>
      <c r="I1054" s="14">
        <v>0.72999999483097244</v>
      </c>
      <c r="J1054" s="7" t="s">
        <v>45</v>
      </c>
      <c r="K1054" s="7" t="s">
        <v>4075</v>
      </c>
      <c r="L1054" s="7" t="s">
        <v>4204</v>
      </c>
      <c r="M1054" s="5">
        <v>0</v>
      </c>
      <c r="N1054" s="7"/>
      <c r="O1054" s="5">
        <v>0</v>
      </c>
      <c r="P1054" s="37">
        <v>0</v>
      </c>
      <c r="Q1054" s="37">
        <v>0</v>
      </c>
      <c r="R1054" s="37">
        <v>0</v>
      </c>
    </row>
    <row r="1055" spans="1:18" x14ac:dyDescent="0.25">
      <c r="A1055" s="5">
        <v>33</v>
      </c>
      <c r="B1055" s="7" t="s">
        <v>4205</v>
      </c>
      <c r="C1055" s="9">
        <v>0</v>
      </c>
      <c r="D1055" s="9">
        <v>0</v>
      </c>
      <c r="E1055" s="9">
        <v>2479841</v>
      </c>
      <c r="F1055" s="9">
        <v>0</v>
      </c>
      <c r="G1055" s="20">
        <v>2479841</v>
      </c>
      <c r="H1055" s="20">
        <v>1810283.9171816336</v>
      </c>
      <c r="I1055" s="14">
        <v>0.72999999483097244</v>
      </c>
      <c r="J1055" s="7" t="s">
        <v>45</v>
      </c>
      <c r="K1055" s="7" t="s">
        <v>4072</v>
      </c>
      <c r="L1055" s="7" t="s">
        <v>4206</v>
      </c>
      <c r="M1055" s="5">
        <v>0</v>
      </c>
      <c r="N1055" s="7"/>
      <c r="O1055" s="5">
        <v>0</v>
      </c>
      <c r="P1055" s="37">
        <v>0</v>
      </c>
      <c r="Q1055" s="37">
        <v>0</v>
      </c>
      <c r="R1055" s="37">
        <v>0</v>
      </c>
    </row>
    <row r="1056" spans="1:18" x14ac:dyDescent="0.25">
      <c r="A1056" s="5">
        <v>33</v>
      </c>
      <c r="B1056" s="7" t="s">
        <v>4207</v>
      </c>
      <c r="C1056" s="9">
        <v>0</v>
      </c>
      <c r="D1056" s="9">
        <v>0</v>
      </c>
      <c r="E1056" s="9">
        <v>1753194</v>
      </c>
      <c r="F1056" s="9">
        <v>0</v>
      </c>
      <c r="G1056" s="20">
        <v>1753194</v>
      </c>
      <c r="H1056" s="20">
        <v>1279831.610937692</v>
      </c>
      <c r="I1056" s="14">
        <v>0.72999999483097244</v>
      </c>
      <c r="J1056" s="7" t="s">
        <v>45</v>
      </c>
      <c r="K1056" s="7" t="s">
        <v>4072</v>
      </c>
      <c r="L1056" s="7" t="s">
        <v>4208</v>
      </c>
      <c r="M1056" s="5">
        <v>0</v>
      </c>
      <c r="N1056" s="7"/>
      <c r="O1056" s="5">
        <v>0</v>
      </c>
      <c r="P1056" s="37">
        <v>0</v>
      </c>
      <c r="Q1056" s="37">
        <v>0</v>
      </c>
      <c r="R1056" s="37">
        <v>0</v>
      </c>
    </row>
    <row r="1057" spans="1:18" x14ac:dyDescent="0.25">
      <c r="A1057" s="5">
        <v>33</v>
      </c>
      <c r="B1057" s="7" t="s">
        <v>4209</v>
      </c>
      <c r="C1057" s="9">
        <v>0</v>
      </c>
      <c r="D1057" s="9">
        <v>0</v>
      </c>
      <c r="E1057" s="9">
        <v>688700</v>
      </c>
      <c r="F1057" s="9">
        <v>0</v>
      </c>
      <c r="G1057" s="20">
        <v>688700</v>
      </c>
      <c r="H1057" s="20">
        <v>502750.9964400907</v>
      </c>
      <c r="I1057" s="14">
        <v>0.72999999483097244</v>
      </c>
      <c r="J1057" s="7" t="s">
        <v>45</v>
      </c>
      <c r="K1057" s="7" t="s">
        <v>4072</v>
      </c>
      <c r="L1057" s="7" t="s">
        <v>4210</v>
      </c>
      <c r="M1057" s="5">
        <v>0</v>
      </c>
      <c r="N1057" s="7"/>
      <c r="O1057" s="5">
        <v>0</v>
      </c>
      <c r="P1057" s="37">
        <v>0</v>
      </c>
      <c r="Q1057" s="37">
        <v>0</v>
      </c>
      <c r="R1057" s="37">
        <v>0</v>
      </c>
    </row>
    <row r="1058" spans="1:18" x14ac:dyDescent="0.25">
      <c r="A1058" s="5">
        <v>33</v>
      </c>
      <c r="B1058" s="7" t="s">
        <v>4211</v>
      </c>
      <c r="C1058" s="9">
        <v>0</v>
      </c>
      <c r="D1058" s="9">
        <v>0</v>
      </c>
      <c r="E1058" s="9">
        <v>696270</v>
      </c>
      <c r="F1058" s="9">
        <v>0</v>
      </c>
      <c r="G1058" s="20">
        <v>696270</v>
      </c>
      <c r="H1058" s="20">
        <v>508277.09640096116</v>
      </c>
      <c r="I1058" s="14">
        <v>0.72999999483097244</v>
      </c>
      <c r="J1058" s="7" t="s">
        <v>45</v>
      </c>
      <c r="K1058" s="7" t="s">
        <v>4212</v>
      </c>
      <c r="L1058" s="7" t="s">
        <v>4213</v>
      </c>
      <c r="M1058" s="5">
        <v>0</v>
      </c>
      <c r="N1058" s="7"/>
      <c r="O1058" s="5">
        <v>0</v>
      </c>
      <c r="P1058" s="37">
        <v>0</v>
      </c>
      <c r="Q1058" s="37">
        <v>0</v>
      </c>
      <c r="R1058" s="37">
        <v>0</v>
      </c>
    </row>
    <row r="1059" spans="1:18" x14ac:dyDescent="0.25">
      <c r="A1059" s="5">
        <v>33</v>
      </c>
      <c r="B1059" s="7" t="s">
        <v>4214</v>
      </c>
      <c r="C1059" s="9">
        <v>0</v>
      </c>
      <c r="D1059" s="9">
        <v>0</v>
      </c>
      <c r="E1059" s="9">
        <v>9984114</v>
      </c>
      <c r="F1059" s="9">
        <v>0</v>
      </c>
      <c r="G1059" s="20">
        <v>9984114</v>
      </c>
      <c r="H1059" s="20">
        <v>7288403.1683918396</v>
      </c>
      <c r="I1059" s="14">
        <v>0.72999999483097244</v>
      </c>
      <c r="J1059" s="7" t="s">
        <v>45</v>
      </c>
      <c r="K1059" s="7" t="s">
        <v>4212</v>
      </c>
      <c r="L1059" s="7" t="s">
        <v>4215</v>
      </c>
      <c r="M1059" s="5">
        <v>0</v>
      </c>
      <c r="N1059" s="7" t="s">
        <v>173</v>
      </c>
      <c r="O1059" s="28">
        <v>1</v>
      </c>
      <c r="P1059" s="37">
        <v>-7288403.1683918396</v>
      </c>
      <c r="Q1059" s="37">
        <v>0</v>
      </c>
      <c r="R1059" s="37">
        <v>0</v>
      </c>
    </row>
    <row r="1060" spans="1:18" x14ac:dyDescent="0.25">
      <c r="A1060" s="5">
        <v>33</v>
      </c>
      <c r="B1060" s="7" t="s">
        <v>4216</v>
      </c>
      <c r="C1060" s="9">
        <v>0</v>
      </c>
      <c r="D1060" s="9">
        <v>0</v>
      </c>
      <c r="E1060" s="9">
        <v>3671682</v>
      </c>
      <c r="F1060" s="9">
        <v>0</v>
      </c>
      <c r="G1060" s="20">
        <v>3671682</v>
      </c>
      <c r="H1060" s="20">
        <v>2680327.8410209743</v>
      </c>
      <c r="I1060" s="14">
        <v>0.72999999483097233</v>
      </c>
      <c r="J1060" s="7" t="s">
        <v>45</v>
      </c>
      <c r="K1060" s="7" t="s">
        <v>4212</v>
      </c>
      <c r="L1060" s="7" t="s">
        <v>4217</v>
      </c>
      <c r="M1060" s="5">
        <v>0</v>
      </c>
      <c r="N1060" s="7"/>
      <c r="O1060" s="5">
        <v>0</v>
      </c>
      <c r="P1060" s="37">
        <v>0</v>
      </c>
      <c r="Q1060" s="37">
        <v>0</v>
      </c>
      <c r="R1060" s="37">
        <v>0</v>
      </c>
    </row>
    <row r="1061" spans="1:18" x14ac:dyDescent="0.25">
      <c r="A1061" s="5">
        <v>33</v>
      </c>
      <c r="B1061" s="7" t="s">
        <v>4218</v>
      </c>
      <c r="C1061" s="9">
        <v>0</v>
      </c>
      <c r="D1061" s="9">
        <v>0</v>
      </c>
      <c r="E1061" s="9">
        <v>167300</v>
      </c>
      <c r="F1061" s="9">
        <v>0</v>
      </c>
      <c r="G1061" s="20">
        <v>167300</v>
      </c>
      <c r="H1061" s="20">
        <v>122128.99913522169</v>
      </c>
      <c r="I1061" s="14">
        <v>0.72999999483097244</v>
      </c>
      <c r="J1061" s="7" t="s">
        <v>45</v>
      </c>
      <c r="K1061" s="7" t="s">
        <v>3777</v>
      </c>
      <c r="L1061" s="7" t="s">
        <v>4219</v>
      </c>
      <c r="M1061" s="5">
        <v>0</v>
      </c>
      <c r="N1061" s="7"/>
      <c r="O1061" s="5">
        <v>0</v>
      </c>
      <c r="P1061" s="37">
        <v>0</v>
      </c>
      <c r="Q1061" s="37">
        <v>0</v>
      </c>
      <c r="R1061" s="37">
        <v>0</v>
      </c>
    </row>
    <row r="1062" spans="1:18" x14ac:dyDescent="0.25">
      <c r="A1062" s="5">
        <v>33</v>
      </c>
      <c r="B1062" s="7" t="s">
        <v>4220</v>
      </c>
      <c r="C1062" s="9">
        <v>0</v>
      </c>
      <c r="D1062" s="9">
        <v>0</v>
      </c>
      <c r="E1062" s="9">
        <v>142400</v>
      </c>
      <c r="F1062" s="9">
        <v>0</v>
      </c>
      <c r="G1062" s="20">
        <v>142400</v>
      </c>
      <c r="H1062" s="20">
        <v>103951.99926393047</v>
      </c>
      <c r="I1062" s="14">
        <v>0.72999999483097244</v>
      </c>
      <c r="J1062" s="7" t="s">
        <v>45</v>
      </c>
      <c r="K1062" s="7" t="s">
        <v>3777</v>
      </c>
      <c r="L1062" s="7" t="s">
        <v>4221</v>
      </c>
      <c r="M1062" s="5">
        <v>0</v>
      </c>
      <c r="N1062" s="7"/>
      <c r="O1062" s="5">
        <v>0</v>
      </c>
      <c r="P1062" s="37">
        <v>0</v>
      </c>
      <c r="Q1062" s="37">
        <v>0</v>
      </c>
      <c r="R1062" s="37">
        <v>0</v>
      </c>
    </row>
    <row r="1063" spans="1:18" x14ac:dyDescent="0.25">
      <c r="A1063" s="5">
        <v>33</v>
      </c>
      <c r="B1063" s="7" t="s">
        <v>4222</v>
      </c>
      <c r="C1063" s="9">
        <v>0</v>
      </c>
      <c r="D1063" s="9">
        <v>0</v>
      </c>
      <c r="E1063" s="9">
        <v>167300</v>
      </c>
      <c r="F1063" s="9">
        <v>0</v>
      </c>
      <c r="G1063" s="20">
        <v>167300</v>
      </c>
      <c r="H1063" s="20">
        <v>122128.99913522169</v>
      </c>
      <c r="I1063" s="14">
        <v>0.72999999483097244</v>
      </c>
      <c r="J1063" s="7" t="s">
        <v>45</v>
      </c>
      <c r="K1063" s="7" t="s">
        <v>3777</v>
      </c>
      <c r="L1063" s="7" t="s">
        <v>4223</v>
      </c>
      <c r="M1063" s="5">
        <v>0</v>
      </c>
      <c r="N1063" s="7"/>
      <c r="O1063" s="5">
        <v>0</v>
      </c>
      <c r="P1063" s="37">
        <v>0</v>
      </c>
      <c r="Q1063" s="37">
        <v>0</v>
      </c>
      <c r="R1063" s="37">
        <v>0</v>
      </c>
    </row>
    <row r="1064" spans="1:18" x14ac:dyDescent="0.25">
      <c r="A1064" s="5">
        <v>33</v>
      </c>
      <c r="B1064" s="7" t="s">
        <v>4224</v>
      </c>
      <c r="C1064" s="9">
        <v>0</v>
      </c>
      <c r="D1064" s="9">
        <v>0</v>
      </c>
      <c r="E1064" s="9">
        <v>332114</v>
      </c>
      <c r="F1064" s="9">
        <v>0</v>
      </c>
      <c r="G1064" s="20">
        <v>332114</v>
      </c>
      <c r="H1064" s="20">
        <v>242443.21828329359</v>
      </c>
      <c r="I1064" s="14">
        <v>0.72999999483097244</v>
      </c>
      <c r="J1064" s="7" t="s">
        <v>45</v>
      </c>
      <c r="K1064" s="7" t="s">
        <v>3777</v>
      </c>
      <c r="L1064" s="7" t="s">
        <v>4225</v>
      </c>
      <c r="M1064" s="5">
        <v>0</v>
      </c>
      <c r="N1064" s="7"/>
      <c r="O1064" s="5">
        <v>0</v>
      </c>
      <c r="P1064" s="37">
        <v>0</v>
      </c>
      <c r="Q1064" s="37">
        <v>0</v>
      </c>
      <c r="R1064" s="37">
        <v>0</v>
      </c>
    </row>
    <row r="1065" spans="1:18" x14ac:dyDescent="0.25">
      <c r="A1065" s="5">
        <v>33</v>
      </c>
      <c r="B1065" s="7" t="s">
        <v>4226</v>
      </c>
      <c r="C1065" s="9">
        <v>0</v>
      </c>
      <c r="D1065" s="9">
        <v>0</v>
      </c>
      <c r="E1065" s="9">
        <v>167300</v>
      </c>
      <c r="F1065" s="9">
        <v>0</v>
      </c>
      <c r="G1065" s="20">
        <v>167300</v>
      </c>
      <c r="H1065" s="20">
        <v>122128.99913522169</v>
      </c>
      <c r="I1065" s="14">
        <v>0.72999999483097244</v>
      </c>
      <c r="J1065" s="7" t="s">
        <v>45</v>
      </c>
      <c r="K1065" s="7" t="s">
        <v>3777</v>
      </c>
      <c r="L1065" s="7" t="s">
        <v>4227</v>
      </c>
      <c r="M1065" s="5">
        <v>0</v>
      </c>
      <c r="N1065" s="7"/>
      <c r="O1065" s="5">
        <v>0</v>
      </c>
      <c r="P1065" s="37">
        <v>0</v>
      </c>
      <c r="Q1065" s="37">
        <v>0</v>
      </c>
      <c r="R1065" s="37">
        <v>0</v>
      </c>
    </row>
    <row r="1066" spans="1:18" x14ac:dyDescent="0.25">
      <c r="A1066" s="5">
        <v>33</v>
      </c>
      <c r="B1066" s="7" t="s">
        <v>4228</v>
      </c>
      <c r="C1066" s="9">
        <v>0</v>
      </c>
      <c r="D1066" s="9">
        <v>0</v>
      </c>
      <c r="E1066" s="9">
        <v>1457650</v>
      </c>
      <c r="F1066" s="9">
        <v>0</v>
      </c>
      <c r="G1066" s="20">
        <v>1457650</v>
      </c>
      <c r="H1066" s="20">
        <v>1064084.4924653671</v>
      </c>
      <c r="I1066" s="14">
        <v>0.72999999483097255</v>
      </c>
      <c r="J1066" s="7" t="s">
        <v>45</v>
      </c>
      <c r="K1066" s="7" t="s">
        <v>3777</v>
      </c>
      <c r="L1066" s="7" t="s">
        <v>4229</v>
      </c>
      <c r="M1066" s="5">
        <v>0</v>
      </c>
      <c r="N1066" s="7"/>
      <c r="O1066" s="5">
        <v>0</v>
      </c>
      <c r="P1066" s="37">
        <v>0</v>
      </c>
      <c r="Q1066" s="37">
        <v>0</v>
      </c>
      <c r="R1066" s="37">
        <v>0</v>
      </c>
    </row>
    <row r="1067" spans="1:18" x14ac:dyDescent="0.25">
      <c r="A1067" s="5">
        <v>33</v>
      </c>
      <c r="B1067" s="7" t="s">
        <v>4230</v>
      </c>
      <c r="C1067" s="9">
        <v>0</v>
      </c>
      <c r="D1067" s="9">
        <v>0</v>
      </c>
      <c r="E1067" s="9">
        <v>61440</v>
      </c>
      <c r="F1067" s="9">
        <v>0</v>
      </c>
      <c r="G1067" s="20">
        <v>61440</v>
      </c>
      <c r="H1067" s="20">
        <v>44851.199682414946</v>
      </c>
      <c r="I1067" s="14">
        <v>0.72999999483097244</v>
      </c>
      <c r="J1067" s="7" t="s">
        <v>45</v>
      </c>
      <c r="K1067" s="7" t="s">
        <v>3813</v>
      </c>
      <c r="L1067" s="7" t="s">
        <v>4231</v>
      </c>
      <c r="M1067" s="5">
        <v>0</v>
      </c>
      <c r="N1067" s="7"/>
      <c r="O1067" s="5">
        <v>0</v>
      </c>
      <c r="P1067" s="37">
        <v>0</v>
      </c>
      <c r="Q1067" s="37">
        <v>0</v>
      </c>
      <c r="R1067" s="37">
        <v>0</v>
      </c>
    </row>
    <row r="1068" spans="1:18" x14ac:dyDescent="0.25">
      <c r="A1068" s="5">
        <v>33</v>
      </c>
      <c r="B1068" s="7" t="s">
        <v>4232</v>
      </c>
      <c r="C1068" s="9">
        <v>0</v>
      </c>
      <c r="D1068" s="9">
        <v>0</v>
      </c>
      <c r="E1068" s="9">
        <v>251220</v>
      </c>
      <c r="F1068" s="9">
        <v>0</v>
      </c>
      <c r="G1068" s="20">
        <v>251220</v>
      </c>
      <c r="H1068" s="20">
        <v>183390.59870143689</v>
      </c>
      <c r="I1068" s="14">
        <v>0.72999999483097244</v>
      </c>
      <c r="J1068" s="7" t="s">
        <v>45</v>
      </c>
      <c r="K1068" s="7" t="s">
        <v>3813</v>
      </c>
      <c r="L1068" s="7" t="s">
        <v>4233</v>
      </c>
      <c r="M1068" s="5">
        <v>0</v>
      </c>
      <c r="N1068" s="7"/>
      <c r="O1068" s="5">
        <v>0</v>
      </c>
      <c r="P1068" s="37">
        <v>0</v>
      </c>
      <c r="Q1068" s="37">
        <v>0</v>
      </c>
      <c r="R1068" s="37">
        <v>0</v>
      </c>
    </row>
    <row r="1069" spans="1:18" x14ac:dyDescent="0.25">
      <c r="A1069" s="5">
        <v>33</v>
      </c>
      <c r="B1069" s="7" t="s">
        <v>4234</v>
      </c>
      <c r="C1069" s="9">
        <v>0</v>
      </c>
      <c r="D1069" s="9">
        <v>0</v>
      </c>
      <c r="E1069" s="9">
        <v>399120</v>
      </c>
      <c r="F1069" s="9">
        <v>0</v>
      </c>
      <c r="G1069" s="20">
        <v>399120</v>
      </c>
      <c r="H1069" s="20">
        <v>291357.5979369377</v>
      </c>
      <c r="I1069" s="14">
        <v>0.72999999483097244</v>
      </c>
      <c r="J1069" s="7" t="s">
        <v>45</v>
      </c>
      <c r="K1069" s="7" t="s">
        <v>3813</v>
      </c>
      <c r="L1069" s="7" t="s">
        <v>4235</v>
      </c>
      <c r="M1069" s="5">
        <v>0</v>
      </c>
      <c r="N1069" s="7"/>
      <c r="O1069" s="5">
        <v>0</v>
      </c>
      <c r="P1069" s="37">
        <v>0</v>
      </c>
      <c r="Q1069" s="37">
        <v>0</v>
      </c>
      <c r="R1069" s="37">
        <v>0</v>
      </c>
    </row>
    <row r="1070" spans="1:18" x14ac:dyDescent="0.25">
      <c r="A1070" s="5">
        <v>33</v>
      </c>
      <c r="B1070" s="7" t="s">
        <v>4236</v>
      </c>
      <c r="C1070" s="9">
        <v>0</v>
      </c>
      <c r="D1070" s="9">
        <v>0</v>
      </c>
      <c r="E1070" s="9">
        <v>58150</v>
      </c>
      <c r="F1070" s="9">
        <v>0</v>
      </c>
      <c r="G1070" s="20">
        <v>58150</v>
      </c>
      <c r="H1070" s="20">
        <v>42449.499699421045</v>
      </c>
      <c r="I1070" s="14">
        <v>0.72999999483097244</v>
      </c>
      <c r="J1070" s="7" t="s">
        <v>45</v>
      </c>
      <c r="K1070" s="7" t="s">
        <v>3818</v>
      </c>
      <c r="L1070" s="7" t="s">
        <v>4237</v>
      </c>
      <c r="M1070" s="5">
        <v>0</v>
      </c>
      <c r="N1070" s="7"/>
      <c r="O1070" s="5">
        <v>0</v>
      </c>
      <c r="P1070" s="37">
        <v>0</v>
      </c>
      <c r="Q1070" s="37">
        <v>0</v>
      </c>
      <c r="R1070" s="37">
        <v>0</v>
      </c>
    </row>
    <row r="1071" spans="1:18" x14ac:dyDescent="0.25">
      <c r="A1071" s="5">
        <v>33</v>
      </c>
      <c r="B1071" s="7" t="s">
        <v>4238</v>
      </c>
      <c r="C1071" s="9">
        <v>0</v>
      </c>
      <c r="D1071" s="9">
        <v>0</v>
      </c>
      <c r="E1071" s="9">
        <v>237482</v>
      </c>
      <c r="F1071" s="9">
        <v>0</v>
      </c>
      <c r="G1071" s="20">
        <v>237482</v>
      </c>
      <c r="H1071" s="20">
        <v>173361.85877244899</v>
      </c>
      <c r="I1071" s="14">
        <v>0.72999999483097244</v>
      </c>
      <c r="J1071" s="7" t="s">
        <v>45</v>
      </c>
      <c r="K1071" s="7" t="s">
        <v>3780</v>
      </c>
      <c r="L1071" s="7" t="s">
        <v>4239</v>
      </c>
      <c r="M1071" s="5">
        <v>0</v>
      </c>
      <c r="N1071" s="7"/>
      <c r="O1071" s="5">
        <v>0</v>
      </c>
      <c r="P1071" s="37">
        <v>0</v>
      </c>
      <c r="Q1071" s="37">
        <v>0</v>
      </c>
      <c r="R1071" s="37">
        <v>0</v>
      </c>
    </row>
    <row r="1072" spans="1:18" x14ac:dyDescent="0.25">
      <c r="A1072" s="5">
        <v>33</v>
      </c>
      <c r="B1072" s="7" t="s">
        <v>4240</v>
      </c>
      <c r="C1072" s="9">
        <v>0</v>
      </c>
      <c r="D1072" s="9">
        <v>0</v>
      </c>
      <c r="E1072" s="9">
        <v>96688</v>
      </c>
      <c r="F1072" s="9">
        <v>0</v>
      </c>
      <c r="G1072" s="20">
        <v>96688</v>
      </c>
      <c r="H1072" s="20">
        <v>70582.239500217067</v>
      </c>
      <c r="I1072" s="14">
        <v>0.72999999483097244</v>
      </c>
      <c r="J1072" s="7" t="s">
        <v>45</v>
      </c>
      <c r="K1072" s="7" t="s">
        <v>4241</v>
      </c>
      <c r="L1072" s="7" t="s">
        <v>4242</v>
      </c>
      <c r="M1072" s="5">
        <v>0</v>
      </c>
      <c r="N1072" s="7"/>
      <c r="O1072" s="5">
        <v>0</v>
      </c>
      <c r="P1072" s="37">
        <v>0</v>
      </c>
      <c r="Q1072" s="37">
        <v>0</v>
      </c>
      <c r="R1072" s="37">
        <v>0</v>
      </c>
    </row>
    <row r="1073" spans="1:18" x14ac:dyDescent="0.25">
      <c r="A1073" s="5">
        <v>33</v>
      </c>
      <c r="B1073" s="7" t="s">
        <v>4243</v>
      </c>
      <c r="C1073" s="9">
        <v>0</v>
      </c>
      <c r="D1073" s="9">
        <v>0</v>
      </c>
      <c r="E1073" s="9">
        <v>129281</v>
      </c>
      <c r="F1073" s="9">
        <v>0</v>
      </c>
      <c r="G1073" s="20">
        <v>129281</v>
      </c>
      <c r="H1073" s="20">
        <v>94375.129331742952</v>
      </c>
      <c r="I1073" s="14">
        <v>0.72999999483097244</v>
      </c>
      <c r="J1073" s="7" t="s">
        <v>45</v>
      </c>
      <c r="K1073" s="7" t="s">
        <v>3823</v>
      </c>
      <c r="L1073" s="7" t="s">
        <v>4244</v>
      </c>
      <c r="M1073" s="5">
        <v>0</v>
      </c>
      <c r="N1073" s="7"/>
      <c r="O1073" s="5">
        <v>0</v>
      </c>
      <c r="P1073" s="37">
        <v>0</v>
      </c>
      <c r="Q1073" s="37">
        <v>0</v>
      </c>
      <c r="R1073" s="37">
        <v>0</v>
      </c>
    </row>
    <row r="1074" spans="1:18" x14ac:dyDescent="0.25">
      <c r="A1074" s="5">
        <v>33</v>
      </c>
      <c r="B1074" s="7" t="s">
        <v>4245</v>
      </c>
      <c r="C1074" s="9">
        <v>0</v>
      </c>
      <c r="D1074" s="9">
        <v>0</v>
      </c>
      <c r="E1074" s="9">
        <v>2161929</v>
      </c>
      <c r="F1074" s="9">
        <v>0</v>
      </c>
      <c r="G1074" s="20">
        <v>2161929</v>
      </c>
      <c r="H1074" s="20">
        <v>1578208.1588249295</v>
      </c>
      <c r="I1074" s="14">
        <v>0.72999999483097244</v>
      </c>
      <c r="J1074" s="7" t="s">
        <v>45</v>
      </c>
      <c r="K1074" s="7" t="s">
        <v>3823</v>
      </c>
      <c r="L1074" s="7" t="s">
        <v>4246</v>
      </c>
      <c r="M1074" s="5">
        <v>0</v>
      </c>
      <c r="N1074" s="7"/>
      <c r="O1074" s="5">
        <v>0</v>
      </c>
      <c r="P1074" s="37">
        <v>0</v>
      </c>
      <c r="Q1074" s="37">
        <v>0</v>
      </c>
      <c r="R1074" s="37">
        <v>0</v>
      </c>
    </row>
    <row r="1075" spans="1:18" x14ac:dyDescent="0.25">
      <c r="A1075" s="5">
        <v>33</v>
      </c>
      <c r="B1075" s="7" t="s">
        <v>4247</v>
      </c>
      <c r="C1075" s="9">
        <v>0</v>
      </c>
      <c r="D1075" s="9">
        <v>0</v>
      </c>
      <c r="E1075" s="9">
        <v>22386372</v>
      </c>
      <c r="F1075" s="9">
        <v>0</v>
      </c>
      <c r="G1075" s="20">
        <v>22386372</v>
      </c>
      <c r="H1075" s="20">
        <v>16342051.444284227</v>
      </c>
      <c r="I1075" s="14">
        <v>0.72999999483097244</v>
      </c>
      <c r="J1075" s="7" t="s">
        <v>45</v>
      </c>
      <c r="K1075" s="7" t="s">
        <v>3829</v>
      </c>
      <c r="L1075" s="7" t="s">
        <v>4248</v>
      </c>
      <c r="M1075" s="5">
        <v>0</v>
      </c>
      <c r="N1075" s="7"/>
      <c r="O1075" s="5">
        <v>0</v>
      </c>
      <c r="P1075" s="37">
        <v>0</v>
      </c>
      <c r="Q1075" s="37">
        <v>0</v>
      </c>
      <c r="R1075" s="37">
        <v>0</v>
      </c>
    </row>
    <row r="1076" spans="1:18" x14ac:dyDescent="0.25">
      <c r="A1076" s="5">
        <v>33</v>
      </c>
      <c r="B1076" s="7" t="s">
        <v>4249</v>
      </c>
      <c r="C1076" s="9">
        <v>0</v>
      </c>
      <c r="D1076" s="9">
        <v>0</v>
      </c>
      <c r="E1076" s="9">
        <v>43448624</v>
      </c>
      <c r="F1076" s="9">
        <v>0</v>
      </c>
      <c r="G1076" s="20">
        <v>43448624</v>
      </c>
      <c r="H1076" s="20">
        <v>31717495.295412865</v>
      </c>
      <c r="I1076" s="14">
        <v>0.72999999483097244</v>
      </c>
      <c r="J1076" s="7" t="s">
        <v>45</v>
      </c>
      <c r="K1076" s="7" t="s">
        <v>3832</v>
      </c>
      <c r="L1076" s="7" t="s">
        <v>4250</v>
      </c>
      <c r="M1076" s="5">
        <v>0</v>
      </c>
      <c r="N1076" s="7"/>
      <c r="O1076" s="5">
        <v>0</v>
      </c>
      <c r="P1076" s="37">
        <v>0</v>
      </c>
      <c r="Q1076" s="37">
        <v>0</v>
      </c>
      <c r="R1076" s="37">
        <v>0</v>
      </c>
    </row>
    <row r="1077" spans="1:18" x14ac:dyDescent="0.25">
      <c r="A1077" s="5">
        <v>33</v>
      </c>
      <c r="B1077" s="7" t="s">
        <v>4251</v>
      </c>
      <c r="C1077" s="9">
        <v>0</v>
      </c>
      <c r="D1077" s="9">
        <v>0</v>
      </c>
      <c r="E1077" s="9">
        <v>484796</v>
      </c>
      <c r="F1077" s="9">
        <v>0</v>
      </c>
      <c r="G1077" s="20">
        <v>484796</v>
      </c>
      <c r="H1077" s="20">
        <v>353901.0774940761</v>
      </c>
      <c r="I1077" s="14">
        <v>0.72999999483097244</v>
      </c>
      <c r="J1077" s="7" t="s">
        <v>45</v>
      </c>
      <c r="K1077" s="7" t="s">
        <v>3832</v>
      </c>
      <c r="L1077" s="7" t="s">
        <v>4252</v>
      </c>
      <c r="M1077" s="5">
        <v>0</v>
      </c>
      <c r="N1077" s="7"/>
      <c r="O1077" s="5">
        <v>0</v>
      </c>
      <c r="P1077" s="37">
        <v>0</v>
      </c>
      <c r="Q1077" s="37">
        <v>0</v>
      </c>
      <c r="R1077" s="37">
        <v>0</v>
      </c>
    </row>
    <row r="1078" spans="1:18" x14ac:dyDescent="0.25">
      <c r="A1078" s="5">
        <v>33</v>
      </c>
      <c r="B1078" s="7" t="s">
        <v>4253</v>
      </c>
      <c r="C1078" s="9">
        <v>0</v>
      </c>
      <c r="D1078" s="9">
        <v>0</v>
      </c>
      <c r="E1078" s="9">
        <v>3589911</v>
      </c>
      <c r="F1078" s="9">
        <v>0</v>
      </c>
      <c r="G1078" s="20">
        <v>3589911</v>
      </c>
      <c r="H1078" s="20">
        <v>2620635.0114436513</v>
      </c>
      <c r="I1078" s="14">
        <v>0.72999999483097244</v>
      </c>
      <c r="J1078" s="7" t="s">
        <v>45</v>
      </c>
      <c r="K1078" s="7" t="s">
        <v>3835</v>
      </c>
      <c r="L1078" s="7" t="s">
        <v>4254</v>
      </c>
      <c r="M1078" s="5">
        <v>0</v>
      </c>
      <c r="N1078" s="7"/>
      <c r="O1078" s="5">
        <v>0</v>
      </c>
      <c r="P1078" s="37">
        <v>0</v>
      </c>
      <c r="Q1078" s="37">
        <v>0</v>
      </c>
      <c r="R1078" s="37">
        <v>0</v>
      </c>
    </row>
    <row r="1079" spans="1:18" x14ac:dyDescent="0.25">
      <c r="A1079" s="5">
        <v>33</v>
      </c>
      <c r="B1079" s="7" t="s">
        <v>4255</v>
      </c>
      <c r="C1079" s="9">
        <v>0</v>
      </c>
      <c r="D1079" s="9">
        <v>0</v>
      </c>
      <c r="E1079" s="9">
        <v>2578509</v>
      </c>
      <c r="F1079" s="9">
        <v>0</v>
      </c>
      <c r="G1079" s="20">
        <v>2578509</v>
      </c>
      <c r="H1079" s="20">
        <v>1882311.5566716159</v>
      </c>
      <c r="I1079" s="14">
        <v>0.72999999483097244</v>
      </c>
      <c r="J1079" s="7" t="s">
        <v>45</v>
      </c>
      <c r="K1079" s="7" t="s">
        <v>3835</v>
      </c>
      <c r="L1079" s="7" t="s">
        <v>4256</v>
      </c>
      <c r="M1079" s="5">
        <v>0</v>
      </c>
      <c r="N1079" s="7"/>
      <c r="O1079" s="5">
        <v>0</v>
      </c>
      <c r="P1079" s="37">
        <v>0</v>
      </c>
      <c r="Q1079" s="37">
        <v>0</v>
      </c>
      <c r="R1079" s="37">
        <v>0</v>
      </c>
    </row>
    <row r="1080" spans="1:18" x14ac:dyDescent="0.25">
      <c r="A1080" s="5">
        <v>33</v>
      </c>
      <c r="B1080" s="7" t="s">
        <v>4257</v>
      </c>
      <c r="C1080" s="9">
        <v>0</v>
      </c>
      <c r="D1080" s="9">
        <v>0</v>
      </c>
      <c r="E1080" s="9">
        <v>182110</v>
      </c>
      <c r="F1080" s="9">
        <v>0</v>
      </c>
      <c r="G1080" s="20">
        <v>182110</v>
      </c>
      <c r="H1080" s="20">
        <v>132940.2990586684</v>
      </c>
      <c r="I1080" s="14">
        <v>0.72999999483097255</v>
      </c>
      <c r="J1080" s="7" t="s">
        <v>45</v>
      </c>
      <c r="K1080" s="7" t="s">
        <v>3835</v>
      </c>
      <c r="L1080" s="7" t="s">
        <v>4258</v>
      </c>
      <c r="M1080" s="5">
        <v>0</v>
      </c>
      <c r="N1080" s="7"/>
      <c r="O1080" s="5">
        <v>0</v>
      </c>
      <c r="P1080" s="37">
        <v>0</v>
      </c>
      <c r="Q1080" s="37">
        <v>0</v>
      </c>
      <c r="R1080" s="37">
        <v>0</v>
      </c>
    </row>
    <row r="1081" spans="1:18" x14ac:dyDescent="0.25">
      <c r="A1081" s="5">
        <v>33</v>
      </c>
      <c r="B1081" s="7" t="s">
        <v>4259</v>
      </c>
      <c r="C1081" s="9">
        <v>0</v>
      </c>
      <c r="D1081" s="9">
        <v>0</v>
      </c>
      <c r="E1081" s="9">
        <v>1246297</v>
      </c>
      <c r="F1081" s="9">
        <v>0</v>
      </c>
      <c r="G1081" s="20">
        <v>1246297</v>
      </c>
      <c r="H1081" s="20">
        <v>909796.80355785647</v>
      </c>
      <c r="I1081" s="14">
        <v>0.72999999483097244</v>
      </c>
      <c r="J1081" s="7" t="s">
        <v>45</v>
      </c>
      <c r="K1081" s="7" t="s">
        <v>3835</v>
      </c>
      <c r="L1081" s="7" t="s">
        <v>4260</v>
      </c>
      <c r="M1081" s="5">
        <v>0</v>
      </c>
      <c r="N1081" s="7"/>
      <c r="O1081" s="5">
        <v>0</v>
      </c>
      <c r="P1081" s="37">
        <v>0</v>
      </c>
      <c r="Q1081" s="37">
        <v>0</v>
      </c>
      <c r="R1081" s="37">
        <v>0</v>
      </c>
    </row>
    <row r="1082" spans="1:18" x14ac:dyDescent="0.25">
      <c r="A1082" s="5">
        <v>33</v>
      </c>
      <c r="B1082" s="7" t="s">
        <v>4261</v>
      </c>
      <c r="C1082" s="9">
        <v>0</v>
      </c>
      <c r="D1082" s="9">
        <v>0</v>
      </c>
      <c r="E1082" s="9">
        <v>26581</v>
      </c>
      <c r="F1082" s="9">
        <v>0</v>
      </c>
      <c r="G1082" s="20">
        <v>26581</v>
      </c>
      <c r="H1082" s="20">
        <v>19404.12986260208</v>
      </c>
      <c r="I1082" s="14">
        <v>0.72999999483097244</v>
      </c>
      <c r="J1082" s="7" t="s">
        <v>45</v>
      </c>
      <c r="K1082" s="7" t="s">
        <v>4262</v>
      </c>
      <c r="L1082" s="7" t="s">
        <v>4263</v>
      </c>
      <c r="M1082" s="5">
        <v>0</v>
      </c>
      <c r="N1082" s="7"/>
      <c r="O1082" s="5">
        <v>0</v>
      </c>
      <c r="P1082" s="37">
        <v>0</v>
      </c>
      <c r="Q1082" s="37">
        <v>0</v>
      </c>
      <c r="R1082" s="37">
        <v>0</v>
      </c>
    </row>
    <row r="1083" spans="1:18" x14ac:dyDescent="0.25">
      <c r="A1083" s="5">
        <v>33</v>
      </c>
      <c r="B1083" s="7" t="s">
        <v>4264</v>
      </c>
      <c r="C1083" s="9">
        <v>0</v>
      </c>
      <c r="D1083" s="9">
        <v>0</v>
      </c>
      <c r="E1083" s="9">
        <v>279824</v>
      </c>
      <c r="F1083" s="9">
        <v>0</v>
      </c>
      <c r="G1083" s="20">
        <v>279824</v>
      </c>
      <c r="H1083" s="20">
        <v>204271.51855358202</v>
      </c>
      <c r="I1083" s="14">
        <v>0.72999999483097244</v>
      </c>
      <c r="J1083" s="7" t="s">
        <v>45</v>
      </c>
      <c r="K1083" s="7" t="s">
        <v>3835</v>
      </c>
      <c r="L1083" s="7" t="s">
        <v>4263</v>
      </c>
      <c r="M1083" s="5">
        <v>0</v>
      </c>
      <c r="N1083" s="7"/>
      <c r="O1083" s="5">
        <v>0</v>
      </c>
      <c r="P1083" s="37">
        <v>0</v>
      </c>
      <c r="Q1083" s="37">
        <v>0</v>
      </c>
      <c r="R1083" s="37">
        <v>0</v>
      </c>
    </row>
    <row r="1084" spans="1:18" x14ac:dyDescent="0.25">
      <c r="A1084" s="5">
        <v>33</v>
      </c>
      <c r="B1084" s="7" t="s">
        <v>4265</v>
      </c>
      <c r="C1084" s="9">
        <v>0</v>
      </c>
      <c r="D1084" s="9">
        <v>0</v>
      </c>
      <c r="E1084" s="9">
        <v>128034</v>
      </c>
      <c r="F1084" s="9">
        <v>0</v>
      </c>
      <c r="G1084" s="20">
        <v>128034</v>
      </c>
      <c r="H1084" s="20">
        <v>93464.819338188725</v>
      </c>
      <c r="I1084" s="14">
        <v>0.72999999483097244</v>
      </c>
      <c r="J1084" s="7" t="s">
        <v>45</v>
      </c>
      <c r="K1084" s="7" t="s">
        <v>3835</v>
      </c>
      <c r="L1084" s="7" t="s">
        <v>4266</v>
      </c>
      <c r="M1084" s="5">
        <v>0</v>
      </c>
      <c r="N1084" s="7"/>
      <c r="O1084" s="5">
        <v>0</v>
      </c>
      <c r="P1084" s="37">
        <v>0</v>
      </c>
      <c r="Q1084" s="37">
        <v>0</v>
      </c>
      <c r="R1084" s="37">
        <v>0</v>
      </c>
    </row>
    <row r="1085" spans="1:18" x14ac:dyDescent="0.25">
      <c r="A1085" s="5">
        <v>33</v>
      </c>
      <c r="B1085" s="7" t="s">
        <v>4267</v>
      </c>
      <c r="C1085" s="9">
        <v>0</v>
      </c>
      <c r="D1085" s="9">
        <v>0</v>
      </c>
      <c r="E1085" s="9">
        <v>19221771</v>
      </c>
      <c r="F1085" s="9">
        <v>0</v>
      </c>
      <c r="G1085" s="20">
        <v>19221771</v>
      </c>
      <c r="H1085" s="20">
        <v>14031892.730642136</v>
      </c>
      <c r="I1085" s="14">
        <v>0.72999999483097244</v>
      </c>
      <c r="J1085" s="7" t="s">
        <v>45</v>
      </c>
      <c r="K1085" s="7" t="s">
        <v>3835</v>
      </c>
      <c r="L1085" s="7" t="s">
        <v>4268</v>
      </c>
      <c r="M1085" s="5">
        <v>0</v>
      </c>
      <c r="N1085" s="7"/>
      <c r="O1085" s="5">
        <v>0</v>
      </c>
      <c r="P1085" s="37">
        <v>0</v>
      </c>
      <c r="Q1085" s="37">
        <v>0</v>
      </c>
      <c r="R1085" s="37">
        <v>0</v>
      </c>
    </row>
    <row r="1086" spans="1:18" x14ac:dyDescent="0.25">
      <c r="A1086" s="5">
        <v>33</v>
      </c>
      <c r="B1086" s="7" t="s">
        <v>4269</v>
      </c>
      <c r="C1086" s="9">
        <v>0</v>
      </c>
      <c r="D1086" s="9">
        <v>0</v>
      </c>
      <c r="E1086" s="9">
        <v>461414</v>
      </c>
      <c r="F1086" s="9">
        <v>0</v>
      </c>
      <c r="G1086" s="20">
        <v>461414</v>
      </c>
      <c r="H1086" s="20">
        <v>336832.21761493833</v>
      </c>
      <c r="I1086" s="14">
        <v>0.72999999483097244</v>
      </c>
      <c r="J1086" s="7" t="s">
        <v>45</v>
      </c>
      <c r="K1086" s="7" t="s">
        <v>3835</v>
      </c>
      <c r="L1086" s="7" t="s">
        <v>4270</v>
      </c>
      <c r="M1086" s="5">
        <v>0</v>
      </c>
      <c r="N1086" s="7"/>
      <c r="O1086" s="5">
        <v>0</v>
      </c>
      <c r="P1086" s="37">
        <v>0</v>
      </c>
      <c r="Q1086" s="37">
        <v>0</v>
      </c>
      <c r="R1086" s="37">
        <v>0</v>
      </c>
    </row>
    <row r="1087" spans="1:18" x14ac:dyDescent="0.25">
      <c r="A1087" s="5">
        <v>33</v>
      </c>
      <c r="B1087" s="7" t="s">
        <v>4271</v>
      </c>
      <c r="C1087" s="9">
        <v>0</v>
      </c>
      <c r="D1087" s="9">
        <v>0</v>
      </c>
      <c r="E1087" s="9">
        <v>437579</v>
      </c>
      <c r="F1087" s="9">
        <v>0</v>
      </c>
      <c r="G1087" s="20">
        <v>437579</v>
      </c>
      <c r="H1087" s="20">
        <v>319432.66773814207</v>
      </c>
      <c r="I1087" s="14">
        <v>0.72999999483097244</v>
      </c>
      <c r="J1087" s="7" t="s">
        <v>45</v>
      </c>
      <c r="K1087" s="7" t="s">
        <v>3835</v>
      </c>
      <c r="L1087" s="7" t="s">
        <v>4272</v>
      </c>
      <c r="M1087" s="5">
        <v>0</v>
      </c>
      <c r="N1087" s="7"/>
      <c r="O1087" s="5">
        <v>0</v>
      </c>
      <c r="P1087" s="37">
        <v>0</v>
      </c>
      <c r="Q1087" s="37">
        <v>0</v>
      </c>
      <c r="R1087" s="37">
        <v>0</v>
      </c>
    </row>
    <row r="1088" spans="1:18" x14ac:dyDescent="0.25">
      <c r="A1088" s="5">
        <v>33</v>
      </c>
      <c r="B1088" s="7" t="s">
        <v>4273</v>
      </c>
      <c r="C1088" s="9">
        <v>0</v>
      </c>
      <c r="D1088" s="9">
        <v>0</v>
      </c>
      <c r="E1088" s="9">
        <v>1052519</v>
      </c>
      <c r="F1088" s="9">
        <v>0</v>
      </c>
      <c r="G1088" s="20">
        <v>1052519</v>
      </c>
      <c r="H1088" s="20">
        <v>768338.86455950025</v>
      </c>
      <c r="I1088" s="14">
        <v>0.72999999483097244</v>
      </c>
      <c r="J1088" s="7" t="s">
        <v>45</v>
      </c>
      <c r="K1088" s="7" t="s">
        <v>3835</v>
      </c>
      <c r="L1088" s="7" t="s">
        <v>4274</v>
      </c>
      <c r="M1088" s="5">
        <v>0</v>
      </c>
      <c r="N1088" s="7"/>
      <c r="O1088" s="5">
        <v>0</v>
      </c>
      <c r="P1088" s="37">
        <v>0</v>
      </c>
      <c r="Q1088" s="37">
        <v>0</v>
      </c>
      <c r="R1088" s="37">
        <v>0</v>
      </c>
    </row>
    <row r="1089" spans="1:18" x14ac:dyDescent="0.25">
      <c r="A1089" s="5">
        <v>33</v>
      </c>
      <c r="B1089" s="7" t="s">
        <v>4275</v>
      </c>
      <c r="C1089" s="9">
        <v>0</v>
      </c>
      <c r="D1089" s="9">
        <v>0</v>
      </c>
      <c r="E1089" s="9">
        <v>10000</v>
      </c>
      <c r="F1089" s="9">
        <v>0</v>
      </c>
      <c r="G1089" s="20">
        <v>10000</v>
      </c>
      <c r="H1089" s="20">
        <v>7299.9999483097245</v>
      </c>
      <c r="I1089" s="14">
        <v>0.72999999483097244</v>
      </c>
      <c r="J1089" s="7" t="s">
        <v>45</v>
      </c>
      <c r="K1089" s="7" t="s">
        <v>3841</v>
      </c>
      <c r="L1089" s="7" t="s">
        <v>4276</v>
      </c>
      <c r="M1089" s="5">
        <v>0</v>
      </c>
      <c r="N1089" s="7"/>
      <c r="O1089" s="5">
        <v>0</v>
      </c>
      <c r="P1089" s="37">
        <v>0</v>
      </c>
      <c r="Q1089" s="37">
        <v>0</v>
      </c>
      <c r="R1089" s="37">
        <v>0</v>
      </c>
    </row>
    <row r="1090" spans="1:18" x14ac:dyDescent="0.25">
      <c r="A1090" s="5">
        <v>33</v>
      </c>
      <c r="B1090" s="7" t="s">
        <v>4277</v>
      </c>
      <c r="C1090" s="9">
        <v>0</v>
      </c>
      <c r="D1090" s="9">
        <v>0</v>
      </c>
      <c r="E1090" s="9">
        <v>3700</v>
      </c>
      <c r="F1090" s="9">
        <v>0</v>
      </c>
      <c r="G1090" s="20">
        <v>3700</v>
      </c>
      <c r="H1090" s="20">
        <v>2700.9999808745979</v>
      </c>
      <c r="I1090" s="14">
        <v>0.72999999483097244</v>
      </c>
      <c r="J1090" s="7" t="s">
        <v>45</v>
      </c>
      <c r="K1090" s="7" t="s">
        <v>3841</v>
      </c>
      <c r="L1090" s="7" t="s">
        <v>4278</v>
      </c>
      <c r="M1090" s="5">
        <v>0</v>
      </c>
      <c r="N1090" s="7"/>
      <c r="O1090" s="5">
        <v>0</v>
      </c>
      <c r="P1090" s="37">
        <v>0</v>
      </c>
      <c r="Q1090" s="37">
        <v>0</v>
      </c>
      <c r="R1090" s="37">
        <v>0</v>
      </c>
    </row>
    <row r="1091" spans="1:18" x14ac:dyDescent="0.25">
      <c r="A1091" s="5">
        <v>33</v>
      </c>
      <c r="B1091" s="7" t="s">
        <v>4279</v>
      </c>
      <c r="C1091" s="9">
        <v>0</v>
      </c>
      <c r="D1091" s="9">
        <v>0</v>
      </c>
      <c r="E1091" s="9">
        <v>190610</v>
      </c>
      <c r="F1091" s="9">
        <v>0</v>
      </c>
      <c r="G1091" s="20">
        <v>190610</v>
      </c>
      <c r="H1091" s="20">
        <v>139145.29901473166</v>
      </c>
      <c r="I1091" s="14">
        <v>0.72999999483097244</v>
      </c>
      <c r="J1091" s="7" t="s">
        <v>45</v>
      </c>
      <c r="K1091" s="7" t="s">
        <v>3841</v>
      </c>
      <c r="L1091" s="7" t="s">
        <v>4280</v>
      </c>
      <c r="M1091" s="5">
        <v>0</v>
      </c>
      <c r="N1091" s="7"/>
      <c r="O1091" s="5">
        <v>0</v>
      </c>
      <c r="P1091" s="37">
        <v>0</v>
      </c>
      <c r="Q1091" s="37">
        <v>0</v>
      </c>
      <c r="R1091" s="37">
        <v>0</v>
      </c>
    </row>
    <row r="1092" spans="1:18" x14ac:dyDescent="0.25">
      <c r="A1092" s="5">
        <v>33</v>
      </c>
      <c r="B1092" s="7" t="s">
        <v>4281</v>
      </c>
      <c r="C1092" s="9">
        <v>0</v>
      </c>
      <c r="D1092" s="9">
        <v>0</v>
      </c>
      <c r="E1092" s="9">
        <v>45402</v>
      </c>
      <c r="F1092" s="9">
        <v>0</v>
      </c>
      <c r="G1092" s="20">
        <v>45402</v>
      </c>
      <c r="H1092" s="20">
        <v>33143.459765315813</v>
      </c>
      <c r="I1092" s="14">
        <v>0.72999999483097244</v>
      </c>
      <c r="J1092" s="7" t="s">
        <v>45</v>
      </c>
      <c r="K1092" s="7" t="s">
        <v>3841</v>
      </c>
      <c r="L1092" s="7" t="s">
        <v>4282</v>
      </c>
      <c r="M1092" s="5">
        <v>0</v>
      </c>
      <c r="N1092" s="7"/>
      <c r="O1092" s="5">
        <v>0</v>
      </c>
      <c r="P1092" s="37">
        <v>0</v>
      </c>
      <c r="Q1092" s="37">
        <v>0</v>
      </c>
      <c r="R1092" s="37">
        <v>0</v>
      </c>
    </row>
    <row r="1093" spans="1:18" x14ac:dyDescent="0.25">
      <c r="A1093" s="5">
        <v>33</v>
      </c>
      <c r="B1093" s="7" t="s">
        <v>4283</v>
      </c>
      <c r="C1093" s="9">
        <v>0</v>
      </c>
      <c r="D1093" s="9">
        <v>0</v>
      </c>
      <c r="E1093" s="9">
        <v>57110</v>
      </c>
      <c r="F1093" s="9">
        <v>0</v>
      </c>
      <c r="G1093" s="20">
        <v>57110</v>
      </c>
      <c r="H1093" s="20">
        <v>41690.299704796838</v>
      </c>
      <c r="I1093" s="14">
        <v>0.72999999483097244</v>
      </c>
      <c r="J1093" s="7" t="s">
        <v>45</v>
      </c>
      <c r="K1093" s="7" t="s">
        <v>3841</v>
      </c>
      <c r="L1093" s="7" t="s">
        <v>4284</v>
      </c>
      <c r="M1093" s="5">
        <v>0</v>
      </c>
      <c r="N1093" s="7"/>
      <c r="O1093" s="5">
        <v>0</v>
      </c>
      <c r="P1093" s="37">
        <v>0</v>
      </c>
      <c r="Q1093" s="37">
        <v>0</v>
      </c>
      <c r="R1093" s="37">
        <v>0</v>
      </c>
    </row>
    <row r="1094" spans="1:18" x14ac:dyDescent="0.25">
      <c r="A1094" s="5">
        <v>33</v>
      </c>
      <c r="B1094" s="7" t="s">
        <v>4285</v>
      </c>
      <c r="C1094" s="9">
        <v>0</v>
      </c>
      <c r="D1094" s="9">
        <v>0</v>
      </c>
      <c r="E1094" s="9">
        <v>89983</v>
      </c>
      <c r="F1094" s="9">
        <v>0</v>
      </c>
      <c r="G1094" s="20">
        <v>89983</v>
      </c>
      <c r="H1094" s="20">
        <v>65687.589534875398</v>
      </c>
      <c r="I1094" s="14">
        <v>0.72999999483097255</v>
      </c>
      <c r="J1094" s="7" t="s">
        <v>45</v>
      </c>
      <c r="K1094" s="7" t="s">
        <v>3841</v>
      </c>
      <c r="L1094" s="7" t="s">
        <v>4286</v>
      </c>
      <c r="M1094" s="5">
        <v>0</v>
      </c>
      <c r="N1094" s="7"/>
      <c r="O1094" s="5">
        <v>0</v>
      </c>
      <c r="P1094" s="37">
        <v>0</v>
      </c>
      <c r="Q1094" s="37">
        <v>0</v>
      </c>
      <c r="R1094" s="37">
        <v>0</v>
      </c>
    </row>
    <row r="1095" spans="1:18" x14ac:dyDescent="0.25">
      <c r="A1095" s="5">
        <v>33</v>
      </c>
      <c r="B1095" s="7" t="s">
        <v>4287</v>
      </c>
      <c r="C1095" s="9">
        <v>0</v>
      </c>
      <c r="D1095" s="9">
        <v>0</v>
      </c>
      <c r="E1095" s="9">
        <v>63593</v>
      </c>
      <c r="F1095" s="9">
        <v>0</v>
      </c>
      <c r="G1095" s="20">
        <v>63593</v>
      </c>
      <c r="H1095" s="20">
        <v>46422.88967128603</v>
      </c>
      <c r="I1095" s="14">
        <v>0.72999999483097244</v>
      </c>
      <c r="J1095" s="7" t="s">
        <v>45</v>
      </c>
      <c r="K1095" s="7" t="s">
        <v>3841</v>
      </c>
      <c r="L1095" s="7" t="s">
        <v>4288</v>
      </c>
      <c r="M1095" s="5">
        <v>0</v>
      </c>
      <c r="N1095" s="7"/>
      <c r="O1095" s="5">
        <v>0</v>
      </c>
      <c r="P1095" s="37">
        <v>0</v>
      </c>
      <c r="Q1095" s="37">
        <v>0</v>
      </c>
      <c r="R1095" s="37">
        <v>0</v>
      </c>
    </row>
    <row r="1096" spans="1:18" x14ac:dyDescent="0.25">
      <c r="A1096" s="5">
        <v>33</v>
      </c>
      <c r="B1096" s="7" t="s">
        <v>4289</v>
      </c>
      <c r="C1096" s="9">
        <v>0</v>
      </c>
      <c r="D1096" s="9">
        <v>0</v>
      </c>
      <c r="E1096" s="9">
        <v>1547298</v>
      </c>
      <c r="F1096" s="9">
        <v>0</v>
      </c>
      <c r="G1096" s="20">
        <v>1547298</v>
      </c>
      <c r="H1096" s="20">
        <v>1129527.5320019741</v>
      </c>
      <c r="I1096" s="14">
        <v>0.72999999483097244</v>
      </c>
      <c r="J1096" s="7" t="s">
        <v>45</v>
      </c>
      <c r="K1096" s="7" t="s">
        <v>3841</v>
      </c>
      <c r="L1096" s="7" t="s">
        <v>4290</v>
      </c>
      <c r="M1096" s="5">
        <v>0</v>
      </c>
      <c r="N1096" s="7"/>
      <c r="O1096" s="5">
        <v>0</v>
      </c>
      <c r="P1096" s="37">
        <v>0</v>
      </c>
      <c r="Q1096" s="37">
        <v>0</v>
      </c>
      <c r="R1096" s="37">
        <v>0</v>
      </c>
    </row>
    <row r="1097" spans="1:18" x14ac:dyDescent="0.25">
      <c r="A1097" s="5">
        <v>33</v>
      </c>
      <c r="B1097" s="7" t="s">
        <v>4291</v>
      </c>
      <c r="C1097" s="9">
        <v>0</v>
      </c>
      <c r="D1097" s="9">
        <v>0</v>
      </c>
      <c r="E1097" s="9">
        <v>1800</v>
      </c>
      <c r="F1097" s="9">
        <v>0</v>
      </c>
      <c r="G1097" s="20">
        <v>1800</v>
      </c>
      <c r="H1097" s="20">
        <v>1313.9999906957503</v>
      </c>
      <c r="I1097" s="14">
        <v>0.72999999483097233</v>
      </c>
      <c r="J1097" s="7" t="s">
        <v>45</v>
      </c>
      <c r="K1097" s="7" t="s">
        <v>3841</v>
      </c>
      <c r="L1097" s="7" t="s">
        <v>4292</v>
      </c>
      <c r="M1097" s="5">
        <v>0</v>
      </c>
      <c r="N1097" s="7"/>
      <c r="O1097" s="5">
        <v>0</v>
      </c>
      <c r="P1097" s="37">
        <v>0</v>
      </c>
      <c r="Q1097" s="37">
        <v>0</v>
      </c>
      <c r="R1097" s="37">
        <v>0</v>
      </c>
    </row>
    <row r="1098" spans="1:18" x14ac:dyDescent="0.25">
      <c r="A1098" s="5">
        <v>33</v>
      </c>
      <c r="B1098" s="7" t="s">
        <v>4293</v>
      </c>
      <c r="C1098" s="9">
        <v>0</v>
      </c>
      <c r="D1098" s="9">
        <v>0</v>
      </c>
      <c r="E1098" s="9">
        <v>20228</v>
      </c>
      <c r="F1098" s="9">
        <v>0</v>
      </c>
      <c r="G1098" s="20">
        <v>20228</v>
      </c>
      <c r="H1098" s="20">
        <v>14766.43989544091</v>
      </c>
      <c r="I1098" s="14">
        <v>0.72999999483097244</v>
      </c>
      <c r="J1098" s="7" t="s">
        <v>45</v>
      </c>
      <c r="K1098" s="7" t="s">
        <v>3841</v>
      </c>
      <c r="L1098" s="7" t="s">
        <v>4294</v>
      </c>
      <c r="M1098" s="5">
        <v>0</v>
      </c>
      <c r="N1098" s="7"/>
      <c r="O1098" s="5">
        <v>0</v>
      </c>
      <c r="P1098" s="37">
        <v>0</v>
      </c>
      <c r="Q1098" s="37">
        <v>0</v>
      </c>
      <c r="R1098" s="37">
        <v>0</v>
      </c>
    </row>
    <row r="1099" spans="1:18" x14ac:dyDescent="0.25">
      <c r="A1099" s="5">
        <v>33</v>
      </c>
      <c r="B1099" s="7" t="s">
        <v>4295</v>
      </c>
      <c r="C1099" s="9">
        <v>0</v>
      </c>
      <c r="D1099" s="9">
        <v>0</v>
      </c>
      <c r="E1099" s="9">
        <v>44289</v>
      </c>
      <c r="F1099" s="9">
        <v>0</v>
      </c>
      <c r="G1099" s="20">
        <v>44289</v>
      </c>
      <c r="H1099" s="20">
        <v>32330.96977106894</v>
      </c>
      <c r="I1099" s="14">
        <v>0.72999999483097244</v>
      </c>
      <c r="J1099" s="7" t="s">
        <v>45</v>
      </c>
      <c r="K1099" s="7" t="s">
        <v>3841</v>
      </c>
      <c r="L1099" s="7" t="s">
        <v>4296</v>
      </c>
      <c r="M1099" s="5">
        <v>0</v>
      </c>
      <c r="N1099" s="7"/>
      <c r="O1099" s="5">
        <v>0</v>
      </c>
      <c r="P1099" s="37">
        <v>0</v>
      </c>
      <c r="Q1099" s="37">
        <v>0</v>
      </c>
      <c r="R1099" s="37">
        <v>0</v>
      </c>
    </row>
    <row r="1100" spans="1:18" x14ac:dyDescent="0.25">
      <c r="A1100" s="5">
        <v>33</v>
      </c>
      <c r="B1100" s="7" t="s">
        <v>4297</v>
      </c>
      <c r="C1100" s="9">
        <v>0</v>
      </c>
      <c r="D1100" s="9">
        <v>0</v>
      </c>
      <c r="E1100" s="9">
        <v>553561</v>
      </c>
      <c r="F1100" s="9">
        <v>0</v>
      </c>
      <c r="G1100" s="20">
        <v>553561</v>
      </c>
      <c r="H1100" s="20">
        <v>404099.52713862795</v>
      </c>
      <c r="I1100" s="14">
        <v>0.72999999483097244</v>
      </c>
      <c r="J1100" s="7" t="s">
        <v>45</v>
      </c>
      <c r="K1100" s="7" t="s">
        <v>233</v>
      </c>
      <c r="L1100" s="7" t="s">
        <v>4298</v>
      </c>
      <c r="M1100" s="5">
        <v>0</v>
      </c>
      <c r="N1100" s="7" t="s">
        <v>174</v>
      </c>
      <c r="O1100" s="5">
        <v>0</v>
      </c>
      <c r="P1100" s="37">
        <v>0</v>
      </c>
      <c r="Q1100" s="37">
        <v>0</v>
      </c>
      <c r="R1100" s="37">
        <v>0</v>
      </c>
    </row>
    <row r="1101" spans="1:18" x14ac:dyDescent="0.25">
      <c r="A1101" s="5">
        <v>33</v>
      </c>
      <c r="B1101" s="7" t="s">
        <v>235</v>
      </c>
      <c r="C1101" s="9">
        <v>0</v>
      </c>
      <c r="D1101" s="9">
        <v>0</v>
      </c>
      <c r="E1101" s="9">
        <v>2039959</v>
      </c>
      <c r="F1101" s="9">
        <v>0</v>
      </c>
      <c r="G1101" s="20">
        <v>2039959</v>
      </c>
      <c r="H1101" s="20">
        <v>1489170.0594553957</v>
      </c>
      <c r="I1101" s="14">
        <v>0.72999999483097244</v>
      </c>
      <c r="J1101" s="7" t="s">
        <v>45</v>
      </c>
      <c r="K1101" s="7" t="s">
        <v>233</v>
      </c>
      <c r="L1101" s="7" t="s">
        <v>236</v>
      </c>
      <c r="M1101" s="5">
        <v>0</v>
      </c>
      <c r="N1101" s="7" t="s">
        <v>229</v>
      </c>
      <c r="O1101" s="5">
        <v>0</v>
      </c>
      <c r="P1101" s="37">
        <v>0</v>
      </c>
      <c r="Q1101" s="37">
        <v>0</v>
      </c>
      <c r="R1101" s="37">
        <v>0</v>
      </c>
    </row>
    <row r="1102" spans="1:18" x14ac:dyDescent="0.25">
      <c r="A1102" s="5">
        <v>33</v>
      </c>
      <c r="B1102" s="7" t="s">
        <v>4299</v>
      </c>
      <c r="C1102" s="9">
        <v>0</v>
      </c>
      <c r="D1102" s="9">
        <v>0</v>
      </c>
      <c r="E1102" s="9">
        <v>10000</v>
      </c>
      <c r="F1102" s="9">
        <v>0</v>
      </c>
      <c r="G1102" s="20">
        <v>10000</v>
      </c>
      <c r="H1102" s="20">
        <v>7299.9999483097245</v>
      </c>
      <c r="I1102" s="14">
        <v>0.72999999483097244</v>
      </c>
      <c r="J1102" s="7" t="s">
        <v>45</v>
      </c>
      <c r="K1102" s="7" t="s">
        <v>2912</v>
      </c>
      <c r="L1102" s="7" t="s">
        <v>4300</v>
      </c>
      <c r="M1102" s="5">
        <v>0</v>
      </c>
      <c r="N1102" s="7" t="s">
        <v>174</v>
      </c>
      <c r="O1102" s="5">
        <v>0</v>
      </c>
      <c r="P1102" s="37">
        <v>0</v>
      </c>
      <c r="Q1102" s="37">
        <v>0</v>
      </c>
      <c r="R1102" s="37">
        <v>0</v>
      </c>
    </row>
    <row r="1103" spans="1:18" x14ac:dyDescent="0.25">
      <c r="A1103" s="5">
        <v>33</v>
      </c>
      <c r="B1103" s="7" t="s">
        <v>4301</v>
      </c>
      <c r="C1103" s="9">
        <v>0</v>
      </c>
      <c r="D1103" s="9">
        <v>0</v>
      </c>
      <c r="E1103" s="9">
        <v>3200000</v>
      </c>
      <c r="F1103" s="9">
        <v>0</v>
      </c>
      <c r="G1103" s="20">
        <v>3200000</v>
      </c>
      <c r="H1103" s="20">
        <v>2335999.9834591118</v>
      </c>
      <c r="I1103" s="14">
        <v>0.72999999483097244</v>
      </c>
      <c r="J1103" s="7" t="s">
        <v>45</v>
      </c>
      <c r="K1103" s="7" t="s">
        <v>3756</v>
      </c>
      <c r="L1103" s="7" t="s">
        <v>4302</v>
      </c>
      <c r="M1103" s="5">
        <v>0</v>
      </c>
      <c r="N1103" s="7"/>
      <c r="O1103" s="5">
        <v>0</v>
      </c>
      <c r="P1103" s="37">
        <v>0</v>
      </c>
      <c r="Q1103" s="37">
        <v>0</v>
      </c>
      <c r="R1103" s="37">
        <v>0</v>
      </c>
    </row>
    <row r="1104" spans="1:18" x14ac:dyDescent="0.25">
      <c r="A1104" s="5">
        <v>33</v>
      </c>
      <c r="B1104" s="7" t="s">
        <v>4303</v>
      </c>
      <c r="C1104" s="9">
        <v>0</v>
      </c>
      <c r="D1104" s="9">
        <v>0</v>
      </c>
      <c r="E1104" s="9">
        <v>89115</v>
      </c>
      <c r="F1104" s="9">
        <v>0</v>
      </c>
      <c r="G1104" s="20">
        <v>89115</v>
      </c>
      <c r="H1104" s="20">
        <v>65053.949539362111</v>
      </c>
      <c r="I1104" s="14">
        <v>0.72999999483097244</v>
      </c>
      <c r="J1104" s="7" t="s">
        <v>45</v>
      </c>
      <c r="K1104" s="7" t="s">
        <v>2912</v>
      </c>
      <c r="L1104" s="7" t="s">
        <v>4304</v>
      </c>
      <c r="M1104" s="5">
        <v>0</v>
      </c>
      <c r="N1104" s="7"/>
      <c r="O1104" s="5">
        <v>0</v>
      </c>
      <c r="P1104" s="37">
        <v>0</v>
      </c>
      <c r="Q1104" s="37">
        <v>0</v>
      </c>
      <c r="R1104" s="37">
        <v>0</v>
      </c>
    </row>
    <row r="1105" spans="1:18" x14ac:dyDescent="0.25">
      <c r="A1105" s="5">
        <v>33</v>
      </c>
      <c r="B1105" s="7" t="s">
        <v>4305</v>
      </c>
      <c r="C1105" s="9">
        <v>0</v>
      </c>
      <c r="D1105" s="9">
        <v>0</v>
      </c>
      <c r="E1105" s="9">
        <v>113565</v>
      </c>
      <c r="F1105" s="9">
        <v>0</v>
      </c>
      <c r="G1105" s="20">
        <v>113565</v>
      </c>
      <c r="H1105" s="20">
        <v>82902.449412979389</v>
      </c>
      <c r="I1105" s="14">
        <v>0.72999999483097244</v>
      </c>
      <c r="J1105" s="7" t="s">
        <v>45</v>
      </c>
      <c r="K1105" s="7" t="s">
        <v>3756</v>
      </c>
      <c r="L1105" s="7" t="s">
        <v>4306</v>
      </c>
      <c r="M1105" s="5">
        <v>0</v>
      </c>
      <c r="N1105" s="7"/>
      <c r="O1105" s="5">
        <v>0</v>
      </c>
      <c r="P1105" s="37">
        <v>0</v>
      </c>
      <c r="Q1105" s="37">
        <v>0</v>
      </c>
      <c r="R1105" s="37">
        <v>0</v>
      </c>
    </row>
    <row r="1106" spans="1:18" x14ac:dyDescent="0.25">
      <c r="A1106" s="5">
        <v>33</v>
      </c>
      <c r="B1106" s="7" t="s">
        <v>4307</v>
      </c>
      <c r="C1106" s="9">
        <v>0</v>
      </c>
      <c r="D1106" s="9">
        <v>0</v>
      </c>
      <c r="E1106" s="9">
        <v>5000</v>
      </c>
      <c r="F1106" s="9">
        <v>0</v>
      </c>
      <c r="G1106" s="20">
        <v>5000</v>
      </c>
      <c r="H1106" s="20">
        <v>3649.9999741548622</v>
      </c>
      <c r="I1106" s="14">
        <v>0.72999999483097244</v>
      </c>
      <c r="J1106" s="7" t="s">
        <v>45</v>
      </c>
      <c r="K1106" s="7" t="s">
        <v>3756</v>
      </c>
      <c r="L1106" s="7" t="s">
        <v>4308</v>
      </c>
      <c r="M1106" s="5">
        <v>0</v>
      </c>
      <c r="N1106" s="7"/>
      <c r="O1106" s="5">
        <v>0</v>
      </c>
      <c r="P1106" s="37">
        <v>0</v>
      </c>
      <c r="Q1106" s="37">
        <v>0</v>
      </c>
      <c r="R1106" s="37">
        <v>0</v>
      </c>
    </row>
    <row r="1107" spans="1:18" x14ac:dyDescent="0.25">
      <c r="A1107" s="5">
        <v>33</v>
      </c>
      <c r="B1107" s="7" t="s">
        <v>4309</v>
      </c>
      <c r="C1107" s="9">
        <v>0</v>
      </c>
      <c r="D1107" s="9">
        <v>0</v>
      </c>
      <c r="E1107" s="9">
        <v>15330132</v>
      </c>
      <c r="F1107" s="9">
        <v>0</v>
      </c>
      <c r="G1107" s="20">
        <v>15330132</v>
      </c>
      <c r="H1107" s="20">
        <v>11190996.280758126</v>
      </c>
      <c r="I1107" s="14">
        <v>0.72999999483097244</v>
      </c>
      <c r="J1107" s="7" t="s">
        <v>45</v>
      </c>
      <c r="K1107" s="7" t="s">
        <v>3756</v>
      </c>
      <c r="L1107" s="7" t="s">
        <v>4310</v>
      </c>
      <c r="M1107" s="5">
        <v>0</v>
      </c>
      <c r="N1107" s="7"/>
      <c r="O1107" s="5">
        <v>0</v>
      </c>
      <c r="P1107" s="37">
        <v>0</v>
      </c>
      <c r="Q1107" s="37">
        <v>0</v>
      </c>
      <c r="R1107" s="37">
        <v>0</v>
      </c>
    </row>
    <row r="1108" spans="1:18" x14ac:dyDescent="0.25">
      <c r="A1108" s="5">
        <v>33</v>
      </c>
      <c r="B1108" s="7" t="s">
        <v>4311</v>
      </c>
      <c r="C1108" s="9">
        <v>0</v>
      </c>
      <c r="D1108" s="9">
        <v>0</v>
      </c>
      <c r="E1108" s="9">
        <v>177025</v>
      </c>
      <c r="F1108" s="9">
        <v>0</v>
      </c>
      <c r="G1108" s="20">
        <v>177025</v>
      </c>
      <c r="H1108" s="20">
        <v>129228.2490849529</v>
      </c>
      <c r="I1108" s="14">
        <v>0.72999999483097244</v>
      </c>
      <c r="J1108" s="7" t="s">
        <v>45</v>
      </c>
      <c r="K1108" s="7" t="s">
        <v>3760</v>
      </c>
      <c r="L1108" s="7" t="s">
        <v>4312</v>
      </c>
      <c r="M1108" s="5">
        <v>0</v>
      </c>
      <c r="N1108" s="7"/>
      <c r="O1108" s="5">
        <v>0</v>
      </c>
      <c r="P1108" s="37">
        <v>0</v>
      </c>
      <c r="Q1108" s="37">
        <v>0</v>
      </c>
      <c r="R1108" s="37">
        <v>0</v>
      </c>
    </row>
    <row r="1109" spans="1:18" x14ac:dyDescent="0.25">
      <c r="A1109" s="5">
        <v>33</v>
      </c>
      <c r="B1109" s="7" t="s">
        <v>4313</v>
      </c>
      <c r="C1109" s="9">
        <v>0</v>
      </c>
      <c r="D1109" s="9">
        <v>0</v>
      </c>
      <c r="E1109" s="9">
        <v>120265</v>
      </c>
      <c r="F1109" s="9">
        <v>0</v>
      </c>
      <c r="G1109" s="20">
        <v>120265</v>
      </c>
      <c r="H1109" s="20">
        <v>87793.449378346908</v>
      </c>
      <c r="I1109" s="14">
        <v>0.72999999483097255</v>
      </c>
      <c r="J1109" s="7" t="s">
        <v>45</v>
      </c>
      <c r="K1109" s="7" t="s">
        <v>3760</v>
      </c>
      <c r="L1109" s="7" t="s">
        <v>4314</v>
      </c>
      <c r="M1109" s="5">
        <v>0</v>
      </c>
      <c r="N1109" s="7"/>
      <c r="O1109" s="5">
        <v>0</v>
      </c>
      <c r="P1109" s="37">
        <v>0</v>
      </c>
      <c r="Q1109" s="37">
        <v>0</v>
      </c>
      <c r="R1109" s="37">
        <v>0</v>
      </c>
    </row>
    <row r="1110" spans="1:18" x14ac:dyDescent="0.25">
      <c r="A1110" s="5">
        <v>33</v>
      </c>
      <c r="B1110" s="7" t="s">
        <v>4315</v>
      </c>
      <c r="C1110" s="9">
        <v>0</v>
      </c>
      <c r="D1110" s="9">
        <v>0</v>
      </c>
      <c r="E1110" s="9">
        <v>1070944</v>
      </c>
      <c r="F1110" s="9">
        <v>0</v>
      </c>
      <c r="G1110" s="20">
        <v>1070944</v>
      </c>
      <c r="H1110" s="20">
        <v>781789.11446426099</v>
      </c>
      <c r="I1110" s="14">
        <v>0.72999999483097244</v>
      </c>
      <c r="J1110" s="7" t="s">
        <v>45</v>
      </c>
      <c r="K1110" s="7" t="s">
        <v>3760</v>
      </c>
      <c r="L1110" s="7" t="s">
        <v>4316</v>
      </c>
      <c r="M1110" s="5">
        <v>0</v>
      </c>
      <c r="N1110" s="7"/>
      <c r="O1110" s="5">
        <v>0</v>
      </c>
      <c r="P1110" s="37">
        <v>0</v>
      </c>
      <c r="Q1110" s="37">
        <v>0</v>
      </c>
      <c r="R1110" s="37">
        <v>0</v>
      </c>
    </row>
    <row r="1111" spans="1:18" x14ac:dyDescent="0.25">
      <c r="A1111" s="5">
        <v>33</v>
      </c>
      <c r="B1111" s="7" t="s">
        <v>4317</v>
      </c>
      <c r="C1111" s="9">
        <v>0</v>
      </c>
      <c r="D1111" s="9">
        <v>0</v>
      </c>
      <c r="E1111" s="9">
        <v>8500</v>
      </c>
      <c r="F1111" s="9">
        <v>0</v>
      </c>
      <c r="G1111" s="20">
        <v>8500</v>
      </c>
      <c r="H1111" s="20">
        <v>6204.9999560632659</v>
      </c>
      <c r="I1111" s="14">
        <v>0.72999999483097244</v>
      </c>
      <c r="J1111" s="7" t="s">
        <v>45</v>
      </c>
      <c r="K1111" s="7" t="s">
        <v>3766</v>
      </c>
      <c r="L1111" s="7" t="s">
        <v>4318</v>
      </c>
      <c r="M1111" s="5">
        <v>0</v>
      </c>
      <c r="N1111" s="7"/>
      <c r="O1111" s="5">
        <v>0</v>
      </c>
      <c r="P1111" s="37">
        <v>0</v>
      </c>
      <c r="Q1111" s="37">
        <v>0</v>
      </c>
      <c r="R1111" s="37">
        <v>0</v>
      </c>
    </row>
    <row r="1112" spans="1:18" x14ac:dyDescent="0.25">
      <c r="A1112" s="5">
        <v>33</v>
      </c>
      <c r="B1112" s="7" t="s">
        <v>4319</v>
      </c>
      <c r="C1112" s="9">
        <v>0</v>
      </c>
      <c r="D1112" s="9">
        <v>0</v>
      </c>
      <c r="E1112" s="9">
        <v>8500</v>
      </c>
      <c r="F1112" s="9">
        <v>0</v>
      </c>
      <c r="G1112" s="20">
        <v>8500</v>
      </c>
      <c r="H1112" s="20">
        <v>6204.9999560632659</v>
      </c>
      <c r="I1112" s="14">
        <v>0.72999999483097244</v>
      </c>
      <c r="J1112" s="7" t="s">
        <v>45</v>
      </c>
      <c r="K1112" s="7" t="s">
        <v>3766</v>
      </c>
      <c r="L1112" s="7" t="s">
        <v>4320</v>
      </c>
      <c r="M1112" s="5">
        <v>0</v>
      </c>
      <c r="N1112" s="7"/>
      <c r="O1112" s="5">
        <v>0</v>
      </c>
      <c r="P1112" s="37">
        <v>0</v>
      </c>
      <c r="Q1112" s="37">
        <v>0</v>
      </c>
      <c r="R1112" s="37">
        <v>0</v>
      </c>
    </row>
    <row r="1113" spans="1:18" x14ac:dyDescent="0.25">
      <c r="A1113" s="5">
        <v>33</v>
      </c>
      <c r="B1113" s="7" t="s">
        <v>4321</v>
      </c>
      <c r="C1113" s="9">
        <v>0</v>
      </c>
      <c r="D1113" s="9">
        <v>0</v>
      </c>
      <c r="E1113" s="9">
        <v>31000</v>
      </c>
      <c r="F1113" s="9">
        <v>0</v>
      </c>
      <c r="G1113" s="20">
        <v>31000</v>
      </c>
      <c r="H1113" s="20">
        <v>22629.999839760145</v>
      </c>
      <c r="I1113" s="14">
        <v>0.72999999483097244</v>
      </c>
      <c r="J1113" s="7" t="s">
        <v>45</v>
      </c>
      <c r="K1113" s="7" t="s">
        <v>3766</v>
      </c>
      <c r="L1113" s="7" t="s">
        <v>4322</v>
      </c>
      <c r="M1113" s="5">
        <v>0</v>
      </c>
      <c r="N1113" s="7"/>
      <c r="O1113" s="5">
        <v>0</v>
      </c>
      <c r="P1113" s="37">
        <v>0</v>
      </c>
      <c r="Q1113" s="37">
        <v>0</v>
      </c>
      <c r="R1113" s="37">
        <v>0</v>
      </c>
    </row>
    <row r="1114" spans="1:18" x14ac:dyDescent="0.25">
      <c r="A1114" s="5">
        <v>33</v>
      </c>
      <c r="B1114" s="7" t="s">
        <v>4323</v>
      </c>
      <c r="C1114" s="9">
        <v>0</v>
      </c>
      <c r="D1114" s="9">
        <v>0</v>
      </c>
      <c r="E1114" s="9">
        <v>4480000</v>
      </c>
      <c r="F1114" s="9">
        <v>0</v>
      </c>
      <c r="G1114" s="20">
        <v>4480000</v>
      </c>
      <c r="H1114" s="20">
        <v>3270399.9768427564</v>
      </c>
      <c r="I1114" s="14">
        <v>0.72999999483097244</v>
      </c>
      <c r="J1114" s="7" t="s">
        <v>45</v>
      </c>
      <c r="K1114" s="7" t="s">
        <v>3846</v>
      </c>
      <c r="L1114" s="7" t="s">
        <v>4324</v>
      </c>
      <c r="M1114" s="5">
        <v>0</v>
      </c>
      <c r="N1114" s="7"/>
      <c r="O1114" s="5">
        <v>0</v>
      </c>
      <c r="P1114" s="37">
        <v>0</v>
      </c>
      <c r="Q1114" s="37">
        <v>0</v>
      </c>
      <c r="R1114" s="37">
        <v>0</v>
      </c>
    </row>
    <row r="1115" spans="1:18" x14ac:dyDescent="0.25">
      <c r="A1115" s="5">
        <v>33</v>
      </c>
      <c r="B1115" s="7" t="s">
        <v>4325</v>
      </c>
      <c r="C1115" s="9">
        <v>0</v>
      </c>
      <c r="D1115" s="9">
        <v>0</v>
      </c>
      <c r="E1115" s="9">
        <v>123800</v>
      </c>
      <c r="F1115" s="9">
        <v>0</v>
      </c>
      <c r="G1115" s="20">
        <v>123800</v>
      </c>
      <c r="H1115" s="20">
        <v>90373.999360074391</v>
      </c>
      <c r="I1115" s="14">
        <v>0.72999999483097244</v>
      </c>
      <c r="J1115" s="7" t="s">
        <v>45</v>
      </c>
      <c r="K1115" s="7" t="s">
        <v>3846</v>
      </c>
      <c r="L1115" s="7" t="s">
        <v>4326</v>
      </c>
      <c r="M1115" s="5">
        <v>0</v>
      </c>
      <c r="N1115" s="7"/>
      <c r="O1115" s="5">
        <v>0</v>
      </c>
      <c r="P1115" s="37">
        <v>0</v>
      </c>
      <c r="Q1115" s="37">
        <v>0</v>
      </c>
      <c r="R1115" s="37">
        <v>0</v>
      </c>
    </row>
    <row r="1116" spans="1:18" x14ac:dyDescent="0.25">
      <c r="A1116" s="5">
        <v>33</v>
      </c>
      <c r="B1116" s="7" t="s">
        <v>4327</v>
      </c>
      <c r="C1116" s="9">
        <v>0</v>
      </c>
      <c r="D1116" s="9">
        <v>0</v>
      </c>
      <c r="E1116" s="9">
        <v>685822</v>
      </c>
      <c r="F1116" s="9">
        <v>0</v>
      </c>
      <c r="G1116" s="20">
        <v>685822</v>
      </c>
      <c r="H1116" s="20">
        <v>500650.05645496718</v>
      </c>
      <c r="I1116" s="14">
        <v>0.72999999483097244</v>
      </c>
      <c r="J1116" s="7" t="s">
        <v>45</v>
      </c>
      <c r="K1116" s="7" t="s">
        <v>3846</v>
      </c>
      <c r="L1116" s="7" t="s">
        <v>4328</v>
      </c>
      <c r="M1116" s="5">
        <v>0</v>
      </c>
      <c r="N1116" s="7"/>
      <c r="O1116" s="5">
        <v>0</v>
      </c>
      <c r="P1116" s="37">
        <v>0</v>
      </c>
      <c r="Q1116" s="37">
        <v>0</v>
      </c>
      <c r="R1116" s="37">
        <v>0</v>
      </c>
    </row>
    <row r="1117" spans="1:18" x14ac:dyDescent="0.25">
      <c r="A1117" s="5">
        <v>33</v>
      </c>
      <c r="B1117" s="7" t="s">
        <v>4329</v>
      </c>
      <c r="C1117" s="9">
        <v>0</v>
      </c>
      <c r="D1117" s="9">
        <v>0</v>
      </c>
      <c r="E1117" s="9">
        <v>5080</v>
      </c>
      <c r="F1117" s="9">
        <v>0</v>
      </c>
      <c r="G1117" s="20">
        <v>5080</v>
      </c>
      <c r="H1117" s="20">
        <v>3708.3999737413401</v>
      </c>
      <c r="I1117" s="14">
        <v>0.72999999483097244</v>
      </c>
      <c r="J1117" s="7" t="s">
        <v>45</v>
      </c>
      <c r="K1117" s="7" t="s">
        <v>4330</v>
      </c>
      <c r="L1117" s="7" t="s">
        <v>4331</v>
      </c>
      <c r="M1117" s="5">
        <v>0</v>
      </c>
      <c r="N1117" s="7"/>
      <c r="O1117" s="5">
        <v>0</v>
      </c>
      <c r="P1117" s="37">
        <v>0</v>
      </c>
      <c r="Q1117" s="37">
        <v>0</v>
      </c>
      <c r="R1117" s="37">
        <v>0</v>
      </c>
    </row>
    <row r="1118" spans="1:18" x14ac:dyDescent="0.25">
      <c r="A1118" s="5">
        <v>33</v>
      </c>
      <c r="B1118" s="7" t="s">
        <v>4332</v>
      </c>
      <c r="C1118" s="9">
        <v>0</v>
      </c>
      <c r="D1118" s="9">
        <v>0</v>
      </c>
      <c r="E1118" s="9">
        <v>4165</v>
      </c>
      <c r="F1118" s="9">
        <v>0</v>
      </c>
      <c r="G1118" s="20">
        <v>4165</v>
      </c>
      <c r="H1118" s="20">
        <v>3040.4499784710001</v>
      </c>
      <c r="I1118" s="14">
        <v>0.72999999483097244</v>
      </c>
      <c r="J1118" s="7" t="s">
        <v>45</v>
      </c>
      <c r="K1118" s="7" t="s">
        <v>3846</v>
      </c>
      <c r="L1118" s="7" t="s">
        <v>4333</v>
      </c>
      <c r="M1118" s="5">
        <v>0</v>
      </c>
      <c r="N1118" s="7"/>
      <c r="O1118" s="5">
        <v>0</v>
      </c>
      <c r="P1118" s="37">
        <v>0</v>
      </c>
      <c r="Q1118" s="37">
        <v>0</v>
      </c>
      <c r="R1118" s="37">
        <v>0</v>
      </c>
    </row>
    <row r="1119" spans="1:18" x14ac:dyDescent="0.25">
      <c r="A1119" s="5">
        <v>33</v>
      </c>
      <c r="B1119" s="7" t="s">
        <v>4334</v>
      </c>
      <c r="C1119" s="9">
        <v>0</v>
      </c>
      <c r="D1119" s="9">
        <v>0</v>
      </c>
      <c r="E1119" s="9">
        <v>1768</v>
      </c>
      <c r="F1119" s="9">
        <v>0</v>
      </c>
      <c r="G1119" s="20">
        <v>1768</v>
      </c>
      <c r="H1119" s="20">
        <v>1290.6399908611593</v>
      </c>
      <c r="I1119" s="14">
        <v>0.72999999483097244</v>
      </c>
      <c r="J1119" s="7" t="s">
        <v>45</v>
      </c>
      <c r="K1119" s="7" t="s">
        <v>4330</v>
      </c>
      <c r="L1119" s="7" t="s">
        <v>4335</v>
      </c>
      <c r="M1119" s="5">
        <v>0</v>
      </c>
      <c r="N1119" s="7"/>
      <c r="O1119" s="5">
        <v>0</v>
      </c>
      <c r="P1119" s="37">
        <v>0</v>
      </c>
      <c r="Q1119" s="37">
        <v>0</v>
      </c>
      <c r="R1119" s="37">
        <v>0</v>
      </c>
    </row>
    <row r="1120" spans="1:18" x14ac:dyDescent="0.25">
      <c r="A1120" s="5">
        <v>33</v>
      </c>
      <c r="B1120" s="7" t="s">
        <v>4336</v>
      </c>
      <c r="C1120" s="9">
        <v>0</v>
      </c>
      <c r="D1120" s="9">
        <v>0</v>
      </c>
      <c r="E1120" s="9">
        <v>2485739</v>
      </c>
      <c r="F1120" s="9">
        <v>0</v>
      </c>
      <c r="G1120" s="20">
        <v>2485739</v>
      </c>
      <c r="H1120" s="20">
        <v>1814589.4571511466</v>
      </c>
      <c r="I1120" s="14">
        <v>0.72999999483097244</v>
      </c>
      <c r="J1120" s="7" t="s">
        <v>45</v>
      </c>
      <c r="K1120" s="7" t="s">
        <v>3846</v>
      </c>
      <c r="L1120" s="7" t="s">
        <v>4337</v>
      </c>
      <c r="M1120" s="5">
        <v>0</v>
      </c>
      <c r="N1120" s="7"/>
      <c r="O1120" s="5">
        <v>0</v>
      </c>
      <c r="P1120" s="37">
        <v>0</v>
      </c>
      <c r="Q1120" s="37">
        <v>0</v>
      </c>
      <c r="R1120" s="37">
        <v>0</v>
      </c>
    </row>
    <row r="1121" spans="1:18" x14ac:dyDescent="0.25">
      <c r="A1121" s="5">
        <v>33</v>
      </c>
      <c r="B1121" s="7" t="s">
        <v>4338</v>
      </c>
      <c r="C1121" s="9">
        <v>0</v>
      </c>
      <c r="D1121" s="9">
        <v>0</v>
      </c>
      <c r="E1121" s="9">
        <v>525163</v>
      </c>
      <c r="F1121" s="9">
        <v>0</v>
      </c>
      <c r="G1121" s="20">
        <v>525163</v>
      </c>
      <c r="H1121" s="20">
        <v>383368.98728541797</v>
      </c>
      <c r="I1121" s="14">
        <v>0.72999999483097244</v>
      </c>
      <c r="J1121" s="7" t="s">
        <v>45</v>
      </c>
      <c r="K1121" s="7" t="s">
        <v>3846</v>
      </c>
      <c r="L1121" s="7" t="s">
        <v>4339</v>
      </c>
      <c r="M1121" s="5">
        <v>0</v>
      </c>
      <c r="N1121" s="7"/>
      <c r="O1121" s="5">
        <v>0</v>
      </c>
      <c r="P1121" s="37">
        <v>0</v>
      </c>
      <c r="Q1121" s="37">
        <v>0</v>
      </c>
      <c r="R1121" s="37">
        <v>0</v>
      </c>
    </row>
    <row r="1122" spans="1:18" x14ac:dyDescent="0.25">
      <c r="A1122" s="5">
        <v>33</v>
      </c>
      <c r="B1122" s="7" t="s">
        <v>4340</v>
      </c>
      <c r="C1122" s="9">
        <v>0</v>
      </c>
      <c r="D1122" s="9">
        <v>0</v>
      </c>
      <c r="E1122" s="9">
        <v>24380</v>
      </c>
      <c r="F1122" s="9">
        <v>0</v>
      </c>
      <c r="G1122" s="20">
        <v>24380</v>
      </c>
      <c r="H1122" s="20">
        <v>17797.39987397911</v>
      </c>
      <c r="I1122" s="14">
        <v>0.72999999483097255</v>
      </c>
      <c r="J1122" s="7" t="s">
        <v>45</v>
      </c>
      <c r="K1122" s="7" t="s">
        <v>4330</v>
      </c>
      <c r="L1122" s="7" t="s">
        <v>4341</v>
      </c>
      <c r="M1122" s="5">
        <v>0</v>
      </c>
      <c r="N1122" s="7"/>
      <c r="O1122" s="5">
        <v>0</v>
      </c>
      <c r="P1122" s="37">
        <v>0</v>
      </c>
      <c r="Q1122" s="37">
        <v>0</v>
      </c>
      <c r="R1122" s="37">
        <v>0</v>
      </c>
    </row>
    <row r="1123" spans="1:18" x14ac:dyDescent="0.25">
      <c r="A1123" s="5">
        <v>33</v>
      </c>
      <c r="B1123" s="7" t="s">
        <v>4342</v>
      </c>
      <c r="C1123" s="9">
        <v>0</v>
      </c>
      <c r="D1123" s="9">
        <v>0</v>
      </c>
      <c r="E1123" s="9">
        <v>3295372</v>
      </c>
      <c r="F1123" s="9">
        <v>0</v>
      </c>
      <c r="G1123" s="20">
        <v>3295372</v>
      </c>
      <c r="H1123" s="20">
        <v>2405621.5429661311</v>
      </c>
      <c r="I1123" s="14">
        <v>0.72999999483097233</v>
      </c>
      <c r="J1123" s="7" t="s">
        <v>45</v>
      </c>
      <c r="K1123" s="7" t="s">
        <v>3852</v>
      </c>
      <c r="L1123" s="7" t="s">
        <v>4343</v>
      </c>
      <c r="M1123" s="5">
        <v>0</v>
      </c>
      <c r="N1123" s="7"/>
      <c r="O1123" s="5">
        <v>0</v>
      </c>
      <c r="P1123" s="37">
        <v>0</v>
      </c>
      <c r="Q1123" s="37">
        <v>0</v>
      </c>
      <c r="R1123" s="37">
        <v>0</v>
      </c>
    </row>
    <row r="1124" spans="1:18" x14ac:dyDescent="0.25">
      <c r="A1124" s="5">
        <v>33</v>
      </c>
      <c r="B1124" s="7" t="s">
        <v>4344</v>
      </c>
      <c r="C1124" s="9">
        <v>0</v>
      </c>
      <c r="D1124" s="9">
        <v>0</v>
      </c>
      <c r="E1124" s="9">
        <v>2658440</v>
      </c>
      <c r="F1124" s="9">
        <v>0</v>
      </c>
      <c r="G1124" s="20">
        <v>2658440</v>
      </c>
      <c r="H1124" s="20">
        <v>1940661.1862584504</v>
      </c>
      <c r="I1124" s="14">
        <v>0.72999999483097244</v>
      </c>
      <c r="J1124" s="7" t="s">
        <v>45</v>
      </c>
      <c r="K1124" s="7" t="s">
        <v>3852</v>
      </c>
      <c r="L1124" s="7" t="s">
        <v>4345</v>
      </c>
      <c r="M1124" s="5">
        <v>0</v>
      </c>
      <c r="N1124" s="7"/>
      <c r="O1124" s="5">
        <v>0</v>
      </c>
      <c r="P1124" s="37">
        <v>0</v>
      </c>
      <c r="Q1124" s="37">
        <v>0</v>
      </c>
      <c r="R1124" s="37">
        <v>0</v>
      </c>
    </row>
    <row r="1125" spans="1:18" x14ac:dyDescent="0.25">
      <c r="A1125" s="5">
        <v>33</v>
      </c>
      <c r="B1125" s="7" t="s">
        <v>4346</v>
      </c>
      <c r="C1125" s="9">
        <v>0</v>
      </c>
      <c r="D1125" s="9">
        <v>0</v>
      </c>
      <c r="E1125" s="9">
        <v>22754970</v>
      </c>
      <c r="F1125" s="9">
        <v>0</v>
      </c>
      <c r="G1125" s="20">
        <v>22754970</v>
      </c>
      <c r="H1125" s="20">
        <v>16611127.982378934</v>
      </c>
      <c r="I1125" s="14">
        <v>0.72999999483097244</v>
      </c>
      <c r="J1125" s="7" t="s">
        <v>45</v>
      </c>
      <c r="K1125" s="7" t="s">
        <v>4112</v>
      </c>
      <c r="L1125" s="7" t="s">
        <v>4347</v>
      </c>
      <c r="M1125" s="5">
        <v>0</v>
      </c>
      <c r="N1125" s="7"/>
      <c r="O1125" s="5">
        <v>0</v>
      </c>
      <c r="P1125" s="37">
        <v>0</v>
      </c>
      <c r="Q1125" s="37">
        <v>0</v>
      </c>
      <c r="R1125" s="37">
        <v>0</v>
      </c>
    </row>
    <row r="1126" spans="1:18" x14ac:dyDescent="0.25">
      <c r="A1126" s="5">
        <v>33</v>
      </c>
      <c r="B1126" s="7" t="s">
        <v>4348</v>
      </c>
      <c r="C1126" s="9">
        <v>0</v>
      </c>
      <c r="D1126" s="9">
        <v>0</v>
      </c>
      <c r="E1126" s="9">
        <v>61873</v>
      </c>
      <c r="F1126" s="9">
        <v>0</v>
      </c>
      <c r="G1126" s="20">
        <v>61873</v>
      </c>
      <c r="H1126" s="20">
        <v>45167.289680176757</v>
      </c>
      <c r="I1126" s="14">
        <v>0.72999999483097244</v>
      </c>
      <c r="J1126" s="7" t="s">
        <v>45</v>
      </c>
      <c r="K1126" s="7" t="s">
        <v>3929</v>
      </c>
      <c r="L1126" s="7" t="s">
        <v>4349</v>
      </c>
      <c r="M1126" s="5">
        <v>0</v>
      </c>
      <c r="N1126" s="7"/>
      <c r="O1126" s="5">
        <v>0</v>
      </c>
      <c r="P1126" s="37">
        <v>0</v>
      </c>
      <c r="Q1126" s="37">
        <v>0</v>
      </c>
      <c r="R1126" s="37">
        <v>0</v>
      </c>
    </row>
    <row r="1127" spans="1:18" x14ac:dyDescent="0.25">
      <c r="A1127" s="5">
        <v>33</v>
      </c>
      <c r="B1127" s="7" t="s">
        <v>4350</v>
      </c>
      <c r="C1127" s="9">
        <v>0</v>
      </c>
      <c r="D1127" s="9">
        <v>0</v>
      </c>
      <c r="E1127" s="9">
        <v>1842423</v>
      </c>
      <c r="F1127" s="9">
        <v>0</v>
      </c>
      <c r="G1127" s="20">
        <v>1842423</v>
      </c>
      <c r="H1127" s="20">
        <v>1344968.7804764647</v>
      </c>
      <c r="I1127" s="14">
        <v>0.72999999483097244</v>
      </c>
      <c r="J1127" s="7" t="s">
        <v>45</v>
      </c>
      <c r="K1127" s="7" t="s">
        <v>3929</v>
      </c>
      <c r="L1127" s="7" t="s">
        <v>4351</v>
      </c>
      <c r="M1127" s="5">
        <v>0</v>
      </c>
      <c r="N1127" s="7"/>
      <c r="O1127" s="5">
        <v>0</v>
      </c>
      <c r="P1127" s="37">
        <v>0</v>
      </c>
      <c r="Q1127" s="37">
        <v>0</v>
      </c>
      <c r="R1127" s="37">
        <v>0</v>
      </c>
    </row>
    <row r="1128" spans="1:18" x14ac:dyDescent="0.25">
      <c r="A1128" s="5">
        <v>33</v>
      </c>
      <c r="B1128" s="7" t="s">
        <v>4352</v>
      </c>
      <c r="C1128" s="9">
        <v>0</v>
      </c>
      <c r="D1128" s="9">
        <v>0</v>
      </c>
      <c r="E1128" s="9">
        <v>907574</v>
      </c>
      <c r="F1128" s="9">
        <v>0</v>
      </c>
      <c r="G1128" s="20">
        <v>907574</v>
      </c>
      <c r="H1128" s="20">
        <v>662529.01530872495</v>
      </c>
      <c r="I1128" s="14">
        <v>0.72999999483097244</v>
      </c>
      <c r="J1128" s="7" t="s">
        <v>45</v>
      </c>
      <c r="K1128" s="7" t="s">
        <v>3929</v>
      </c>
      <c r="L1128" s="7" t="s">
        <v>4353</v>
      </c>
      <c r="M1128" s="5">
        <v>0</v>
      </c>
      <c r="N1128" s="7"/>
      <c r="O1128" s="5">
        <v>0</v>
      </c>
      <c r="P1128" s="37">
        <v>0</v>
      </c>
      <c r="Q1128" s="37">
        <v>0</v>
      </c>
      <c r="R1128" s="37">
        <v>0</v>
      </c>
    </row>
    <row r="1129" spans="1:18" x14ac:dyDescent="0.25">
      <c r="A1129" s="5">
        <v>33</v>
      </c>
      <c r="B1129" s="7" t="s">
        <v>4354</v>
      </c>
      <c r="C1129" s="9">
        <v>0</v>
      </c>
      <c r="D1129" s="9">
        <v>0</v>
      </c>
      <c r="E1129" s="9">
        <v>1228401</v>
      </c>
      <c r="F1129" s="9">
        <v>0</v>
      </c>
      <c r="G1129" s="20">
        <v>1228401</v>
      </c>
      <c r="H1129" s="20">
        <v>896732.72365036141</v>
      </c>
      <c r="I1129" s="14">
        <v>0.72999999483097244</v>
      </c>
      <c r="J1129" s="7" t="s">
        <v>45</v>
      </c>
      <c r="K1129" s="7" t="s">
        <v>3929</v>
      </c>
      <c r="L1129" s="7" t="s">
        <v>4355</v>
      </c>
      <c r="M1129" s="5">
        <v>0</v>
      </c>
      <c r="N1129" s="7"/>
      <c r="O1129" s="5">
        <v>0</v>
      </c>
      <c r="P1129" s="37">
        <v>0</v>
      </c>
      <c r="Q1129" s="37">
        <v>0</v>
      </c>
      <c r="R1129" s="37">
        <v>0</v>
      </c>
    </row>
    <row r="1130" spans="1:18" x14ac:dyDescent="0.25">
      <c r="A1130" s="5">
        <v>33</v>
      </c>
      <c r="B1130" s="7" t="s">
        <v>4356</v>
      </c>
      <c r="C1130" s="9">
        <v>0</v>
      </c>
      <c r="D1130" s="9">
        <v>0</v>
      </c>
      <c r="E1130" s="9">
        <v>5110205</v>
      </c>
      <c r="F1130" s="9">
        <v>0</v>
      </c>
      <c r="G1130" s="20">
        <v>5110205</v>
      </c>
      <c r="H1130" s="20">
        <v>3730449.6235852097</v>
      </c>
      <c r="I1130" s="14">
        <v>0.72999999483097244</v>
      </c>
      <c r="J1130" s="7" t="s">
        <v>45</v>
      </c>
      <c r="K1130" s="7" t="s">
        <v>3929</v>
      </c>
      <c r="L1130" s="7" t="s">
        <v>4357</v>
      </c>
      <c r="M1130" s="5">
        <v>0</v>
      </c>
      <c r="N1130" s="7"/>
      <c r="O1130" s="5">
        <v>0</v>
      </c>
      <c r="P1130" s="37">
        <v>0</v>
      </c>
      <c r="Q1130" s="37">
        <v>0</v>
      </c>
      <c r="R1130" s="37">
        <v>0</v>
      </c>
    </row>
    <row r="1131" spans="1:18" x14ac:dyDescent="0.25">
      <c r="A1131" s="5">
        <v>33</v>
      </c>
      <c r="B1131" s="7" t="s">
        <v>4358</v>
      </c>
      <c r="C1131" s="9">
        <v>0</v>
      </c>
      <c r="D1131" s="9">
        <v>0</v>
      </c>
      <c r="E1131" s="9">
        <v>934800</v>
      </c>
      <c r="F1131" s="9">
        <v>0</v>
      </c>
      <c r="G1131" s="20">
        <v>934800</v>
      </c>
      <c r="H1131" s="20">
        <v>682403.99516799301</v>
      </c>
      <c r="I1131" s="14">
        <v>0.72999999483097244</v>
      </c>
      <c r="J1131" s="7" t="s">
        <v>45</v>
      </c>
      <c r="K1131" s="7" t="s">
        <v>4112</v>
      </c>
      <c r="L1131" s="7" t="s">
        <v>4357</v>
      </c>
      <c r="M1131" s="5">
        <v>0</v>
      </c>
      <c r="N1131" s="7"/>
      <c r="O1131" s="5">
        <v>0</v>
      </c>
      <c r="P1131" s="37">
        <v>0</v>
      </c>
      <c r="Q1131" s="37">
        <v>0</v>
      </c>
      <c r="R1131" s="37">
        <v>0</v>
      </c>
    </row>
    <row r="1132" spans="1:18" x14ac:dyDescent="0.25">
      <c r="A1132" s="5">
        <v>33</v>
      </c>
      <c r="B1132" s="7" t="s">
        <v>4359</v>
      </c>
      <c r="C1132" s="9">
        <v>0</v>
      </c>
      <c r="D1132" s="9">
        <v>0</v>
      </c>
      <c r="E1132" s="9">
        <v>90583</v>
      </c>
      <c r="F1132" s="9">
        <v>0</v>
      </c>
      <c r="G1132" s="20">
        <v>90583</v>
      </c>
      <c r="H1132" s="20">
        <v>66125.589531773978</v>
      </c>
      <c r="I1132" s="14">
        <v>0.72999999483097244</v>
      </c>
      <c r="J1132" s="7" t="s">
        <v>45</v>
      </c>
      <c r="K1132" s="7" t="s">
        <v>4112</v>
      </c>
      <c r="L1132" s="7" t="s">
        <v>4360</v>
      </c>
      <c r="M1132" s="5">
        <v>0</v>
      </c>
      <c r="N1132" s="7"/>
      <c r="O1132" s="5">
        <v>0</v>
      </c>
      <c r="P1132" s="37">
        <v>0</v>
      </c>
      <c r="Q1132" s="37">
        <v>0</v>
      </c>
      <c r="R1132" s="37">
        <v>0</v>
      </c>
    </row>
    <row r="1133" spans="1:18" x14ac:dyDescent="0.25">
      <c r="A1133" s="5">
        <v>33</v>
      </c>
      <c r="B1133" s="7" t="s">
        <v>4361</v>
      </c>
      <c r="C1133" s="9">
        <v>0</v>
      </c>
      <c r="D1133" s="9">
        <v>0</v>
      </c>
      <c r="E1133" s="9">
        <v>3805884</v>
      </c>
      <c r="F1133" s="9">
        <v>0</v>
      </c>
      <c r="G1133" s="20">
        <v>3805884</v>
      </c>
      <c r="H1133" s="20">
        <v>2778295.3003272805</v>
      </c>
      <c r="I1133" s="14">
        <v>0.72999999483097244</v>
      </c>
      <c r="J1133" s="7" t="s">
        <v>45</v>
      </c>
      <c r="K1133" s="7" t="s">
        <v>3929</v>
      </c>
      <c r="L1133" s="7" t="s">
        <v>4360</v>
      </c>
      <c r="M1133" s="5">
        <v>0</v>
      </c>
      <c r="N1133" s="7"/>
      <c r="O1133" s="5">
        <v>0</v>
      </c>
      <c r="P1133" s="37">
        <v>0</v>
      </c>
      <c r="Q1133" s="37">
        <v>0</v>
      </c>
      <c r="R1133" s="37">
        <v>0</v>
      </c>
    </row>
    <row r="1134" spans="1:18" x14ac:dyDescent="0.25">
      <c r="A1134" s="5">
        <v>33</v>
      </c>
      <c r="B1134" s="7" t="s">
        <v>4362</v>
      </c>
      <c r="C1134" s="9">
        <v>0</v>
      </c>
      <c r="D1134" s="9">
        <v>0</v>
      </c>
      <c r="E1134" s="9">
        <v>4500172</v>
      </c>
      <c r="F1134" s="9">
        <v>0</v>
      </c>
      <c r="G1134" s="20">
        <v>4500172</v>
      </c>
      <c r="H1134" s="20">
        <v>3285125.536738487</v>
      </c>
      <c r="I1134" s="14">
        <v>0.72999999483097244</v>
      </c>
      <c r="J1134" s="7" t="s">
        <v>45</v>
      </c>
      <c r="K1134" s="7" t="s">
        <v>3929</v>
      </c>
      <c r="L1134" s="7" t="s">
        <v>4363</v>
      </c>
      <c r="M1134" s="5">
        <v>0</v>
      </c>
      <c r="N1134" s="7"/>
      <c r="O1134" s="5">
        <v>0</v>
      </c>
      <c r="P1134" s="37">
        <v>0</v>
      </c>
      <c r="Q1134" s="37">
        <v>0</v>
      </c>
      <c r="R1134" s="37">
        <v>0</v>
      </c>
    </row>
    <row r="1135" spans="1:18" x14ac:dyDescent="0.25">
      <c r="A1135" s="5">
        <v>33</v>
      </c>
      <c r="B1135" s="7" t="s">
        <v>4364</v>
      </c>
      <c r="C1135" s="9">
        <v>0</v>
      </c>
      <c r="D1135" s="9">
        <v>0</v>
      </c>
      <c r="E1135" s="9">
        <v>2434166</v>
      </c>
      <c r="F1135" s="9">
        <v>0</v>
      </c>
      <c r="G1135" s="20">
        <v>2434166</v>
      </c>
      <c r="H1135" s="20">
        <v>1776941.1674177288</v>
      </c>
      <c r="I1135" s="14">
        <v>0.72999999483097244</v>
      </c>
      <c r="J1135" s="7" t="s">
        <v>45</v>
      </c>
      <c r="K1135" s="7" t="s">
        <v>3929</v>
      </c>
      <c r="L1135" s="7" t="s">
        <v>4365</v>
      </c>
      <c r="M1135" s="5">
        <v>0</v>
      </c>
      <c r="N1135" s="7"/>
      <c r="O1135" s="5">
        <v>0</v>
      </c>
      <c r="P1135" s="37">
        <v>0</v>
      </c>
      <c r="Q1135" s="37">
        <v>0</v>
      </c>
      <c r="R1135" s="37">
        <v>0</v>
      </c>
    </row>
    <row r="1136" spans="1:18" x14ac:dyDescent="0.25">
      <c r="A1136" s="5">
        <v>33</v>
      </c>
      <c r="B1136" s="7" t="s">
        <v>4366</v>
      </c>
      <c r="C1136" s="9">
        <v>0</v>
      </c>
      <c r="D1136" s="9">
        <v>0</v>
      </c>
      <c r="E1136" s="9">
        <v>614019</v>
      </c>
      <c r="F1136" s="9">
        <v>0</v>
      </c>
      <c r="G1136" s="20">
        <v>614019</v>
      </c>
      <c r="H1136" s="20">
        <v>448233.86682611884</v>
      </c>
      <c r="I1136" s="14">
        <v>0.72999999483097244</v>
      </c>
      <c r="J1136" s="7" t="s">
        <v>45</v>
      </c>
      <c r="K1136" s="7" t="s">
        <v>3929</v>
      </c>
      <c r="L1136" s="7" t="s">
        <v>4367</v>
      </c>
      <c r="M1136" s="5">
        <v>0</v>
      </c>
      <c r="N1136" s="7"/>
      <c r="O1136" s="5">
        <v>0</v>
      </c>
      <c r="P1136" s="37">
        <v>0</v>
      </c>
      <c r="Q1136" s="37">
        <v>0</v>
      </c>
      <c r="R1136" s="37">
        <v>0</v>
      </c>
    </row>
    <row r="1137" spans="1:18" x14ac:dyDescent="0.25">
      <c r="A1137" s="5">
        <v>33</v>
      </c>
      <c r="B1137" s="7" t="s">
        <v>4368</v>
      </c>
      <c r="C1137" s="9">
        <v>0</v>
      </c>
      <c r="D1137" s="9">
        <v>0</v>
      </c>
      <c r="E1137" s="9">
        <v>397343</v>
      </c>
      <c r="F1137" s="9">
        <v>0</v>
      </c>
      <c r="G1137" s="20">
        <v>397343</v>
      </c>
      <c r="H1137" s="20">
        <v>290060.38794612308</v>
      </c>
      <c r="I1137" s="14">
        <v>0.72999999483097244</v>
      </c>
      <c r="J1137" s="7" t="s">
        <v>45</v>
      </c>
      <c r="K1137" s="7" t="s">
        <v>3929</v>
      </c>
      <c r="L1137" s="7" t="s">
        <v>4369</v>
      </c>
      <c r="M1137" s="5">
        <v>0</v>
      </c>
      <c r="N1137" s="7"/>
      <c r="O1137" s="5">
        <v>0</v>
      </c>
      <c r="P1137" s="37">
        <v>0</v>
      </c>
      <c r="Q1137" s="37">
        <v>0</v>
      </c>
      <c r="R1137" s="37">
        <v>0</v>
      </c>
    </row>
    <row r="1138" spans="1:18" x14ac:dyDescent="0.25">
      <c r="A1138" s="5">
        <v>33</v>
      </c>
      <c r="B1138" s="7" t="s">
        <v>4370</v>
      </c>
      <c r="C1138" s="9">
        <v>0</v>
      </c>
      <c r="D1138" s="9">
        <v>0</v>
      </c>
      <c r="E1138" s="9">
        <v>722618</v>
      </c>
      <c r="F1138" s="9">
        <v>0</v>
      </c>
      <c r="G1138" s="20">
        <v>722618</v>
      </c>
      <c r="H1138" s="20">
        <v>527511.13626476761</v>
      </c>
      <c r="I1138" s="14">
        <v>0.72999999483097244</v>
      </c>
      <c r="J1138" s="7" t="s">
        <v>45</v>
      </c>
      <c r="K1138" s="7" t="s">
        <v>3929</v>
      </c>
      <c r="L1138" s="7" t="s">
        <v>4371</v>
      </c>
      <c r="M1138" s="5">
        <v>0</v>
      </c>
      <c r="N1138" s="7"/>
      <c r="O1138" s="5">
        <v>0</v>
      </c>
      <c r="P1138" s="37">
        <v>0</v>
      </c>
      <c r="Q1138" s="37">
        <v>0</v>
      </c>
      <c r="R1138" s="37">
        <v>0</v>
      </c>
    </row>
    <row r="1139" spans="1:18" x14ac:dyDescent="0.25">
      <c r="A1139" s="5">
        <v>33</v>
      </c>
      <c r="B1139" s="7" t="s">
        <v>4372</v>
      </c>
      <c r="C1139" s="9">
        <v>0</v>
      </c>
      <c r="D1139" s="9">
        <v>0</v>
      </c>
      <c r="E1139" s="9">
        <v>1831398</v>
      </c>
      <c r="F1139" s="9">
        <v>0</v>
      </c>
      <c r="G1139" s="20">
        <v>1831398</v>
      </c>
      <c r="H1139" s="20">
        <v>1336920.5305334532</v>
      </c>
      <c r="I1139" s="14">
        <v>0.72999999483097244</v>
      </c>
      <c r="J1139" s="7" t="s">
        <v>45</v>
      </c>
      <c r="K1139" s="7" t="s">
        <v>3929</v>
      </c>
      <c r="L1139" s="7" t="s">
        <v>4373</v>
      </c>
      <c r="M1139" s="5">
        <v>0</v>
      </c>
      <c r="N1139" s="7"/>
      <c r="O1139" s="5">
        <v>0</v>
      </c>
      <c r="P1139" s="37">
        <v>0</v>
      </c>
      <c r="Q1139" s="37">
        <v>0</v>
      </c>
      <c r="R1139" s="37">
        <v>0</v>
      </c>
    </row>
    <row r="1140" spans="1:18" x14ac:dyDescent="0.25">
      <c r="A1140" s="5">
        <v>33</v>
      </c>
      <c r="B1140" s="7" t="s">
        <v>4374</v>
      </c>
      <c r="C1140" s="9">
        <v>0</v>
      </c>
      <c r="D1140" s="9">
        <v>0</v>
      </c>
      <c r="E1140" s="9">
        <v>7382766</v>
      </c>
      <c r="F1140" s="9">
        <v>0</v>
      </c>
      <c r="G1140" s="20">
        <v>7382766</v>
      </c>
      <c r="H1140" s="20">
        <v>5389419.1418382796</v>
      </c>
      <c r="I1140" s="14">
        <v>0.72999999483097255</v>
      </c>
      <c r="J1140" s="7" t="s">
        <v>45</v>
      </c>
      <c r="K1140" s="7" t="s">
        <v>3929</v>
      </c>
      <c r="L1140" s="7" t="s">
        <v>4375</v>
      </c>
      <c r="M1140" s="5">
        <v>0</v>
      </c>
      <c r="N1140" s="7"/>
      <c r="O1140" s="5">
        <v>0</v>
      </c>
      <c r="P1140" s="37">
        <v>0</v>
      </c>
      <c r="Q1140" s="37">
        <v>0</v>
      </c>
      <c r="R1140" s="37">
        <v>0</v>
      </c>
    </row>
    <row r="1141" spans="1:18" x14ac:dyDescent="0.25">
      <c r="A1141" s="5">
        <v>33</v>
      </c>
      <c r="B1141" s="7" t="s">
        <v>4376</v>
      </c>
      <c r="C1141" s="9">
        <v>0</v>
      </c>
      <c r="D1141" s="9">
        <v>0</v>
      </c>
      <c r="E1141" s="9">
        <v>1630113</v>
      </c>
      <c r="F1141" s="9">
        <v>0</v>
      </c>
      <c r="G1141" s="20">
        <v>1630113</v>
      </c>
      <c r="H1141" s="20">
        <v>1189982.4815739009</v>
      </c>
      <c r="I1141" s="14">
        <v>0.72999999483097244</v>
      </c>
      <c r="J1141" s="7" t="s">
        <v>45</v>
      </c>
      <c r="K1141" s="7" t="s">
        <v>4112</v>
      </c>
      <c r="L1141" s="7" t="s">
        <v>4377</v>
      </c>
      <c r="M1141" s="5">
        <v>0</v>
      </c>
      <c r="N1141" s="7"/>
      <c r="O1141" s="5">
        <v>0</v>
      </c>
      <c r="P1141" s="37">
        <v>0</v>
      </c>
      <c r="Q1141" s="37">
        <v>0</v>
      </c>
      <c r="R1141" s="37">
        <v>0</v>
      </c>
    </row>
    <row r="1142" spans="1:18" x14ac:dyDescent="0.25">
      <c r="A1142" s="5">
        <v>33</v>
      </c>
      <c r="B1142" s="7" t="s">
        <v>4378</v>
      </c>
      <c r="C1142" s="9">
        <v>0</v>
      </c>
      <c r="D1142" s="9">
        <v>0</v>
      </c>
      <c r="E1142" s="9">
        <v>1304811</v>
      </c>
      <c r="F1142" s="9">
        <v>0</v>
      </c>
      <c r="G1142" s="20">
        <v>1304811</v>
      </c>
      <c r="H1142" s="20">
        <v>952512.02325539594</v>
      </c>
      <c r="I1142" s="14">
        <v>0.72999999483097244</v>
      </c>
      <c r="J1142" s="7" t="s">
        <v>45</v>
      </c>
      <c r="K1142" s="7" t="s">
        <v>4112</v>
      </c>
      <c r="L1142" s="7" t="s">
        <v>4379</v>
      </c>
      <c r="M1142" s="5">
        <v>0</v>
      </c>
      <c r="N1142" s="7"/>
      <c r="O1142" s="5">
        <v>0</v>
      </c>
      <c r="P1142" s="37">
        <v>0</v>
      </c>
      <c r="Q1142" s="37">
        <v>0</v>
      </c>
      <c r="R1142" s="37">
        <v>0</v>
      </c>
    </row>
    <row r="1143" spans="1:18" x14ac:dyDescent="0.25">
      <c r="A1143" s="5">
        <v>33</v>
      </c>
      <c r="B1143" s="7" t="s">
        <v>4380</v>
      </c>
      <c r="C1143" s="9">
        <v>0</v>
      </c>
      <c r="D1143" s="9">
        <v>0</v>
      </c>
      <c r="E1143" s="9">
        <v>115296</v>
      </c>
      <c r="F1143" s="9">
        <v>0</v>
      </c>
      <c r="G1143" s="20">
        <v>115296</v>
      </c>
      <c r="H1143" s="20">
        <v>84166.0794040318</v>
      </c>
      <c r="I1143" s="14">
        <v>0.72999999483097244</v>
      </c>
      <c r="J1143" s="7" t="s">
        <v>45</v>
      </c>
      <c r="K1143" s="7" t="s">
        <v>4112</v>
      </c>
      <c r="L1143" s="7" t="s">
        <v>4381</v>
      </c>
      <c r="M1143" s="5">
        <v>0</v>
      </c>
      <c r="N1143" s="7"/>
      <c r="O1143" s="5">
        <v>0</v>
      </c>
      <c r="P1143" s="37">
        <v>0</v>
      </c>
      <c r="Q1143" s="37">
        <v>0</v>
      </c>
      <c r="R1143" s="37">
        <v>0</v>
      </c>
    </row>
    <row r="1144" spans="1:18" x14ac:dyDescent="0.25">
      <c r="A1144" s="5">
        <v>33</v>
      </c>
      <c r="B1144" s="7" t="s">
        <v>4382</v>
      </c>
      <c r="C1144" s="9">
        <v>0</v>
      </c>
      <c r="D1144" s="9">
        <v>0</v>
      </c>
      <c r="E1144" s="9">
        <v>2492419</v>
      </c>
      <c r="F1144" s="9">
        <v>0</v>
      </c>
      <c r="G1144" s="20">
        <v>2492419</v>
      </c>
      <c r="H1144" s="20">
        <v>1819465.8571166175</v>
      </c>
      <c r="I1144" s="14">
        <v>0.72999999483097244</v>
      </c>
      <c r="J1144" s="7" t="s">
        <v>45</v>
      </c>
      <c r="K1144" s="7" t="s">
        <v>3929</v>
      </c>
      <c r="L1144" s="7" t="s">
        <v>4383</v>
      </c>
      <c r="M1144" s="5">
        <v>0</v>
      </c>
      <c r="N1144" s="7"/>
      <c r="O1144" s="5">
        <v>0</v>
      </c>
      <c r="P1144" s="37">
        <v>0</v>
      </c>
      <c r="Q1144" s="37">
        <v>0</v>
      </c>
      <c r="R1144" s="37">
        <v>0</v>
      </c>
    </row>
    <row r="1145" spans="1:18" x14ac:dyDescent="0.25">
      <c r="A1145" s="5">
        <v>33</v>
      </c>
      <c r="B1145" s="7" t="s">
        <v>4384</v>
      </c>
      <c r="C1145" s="9">
        <v>0</v>
      </c>
      <c r="D1145" s="9">
        <v>0</v>
      </c>
      <c r="E1145" s="9">
        <v>888701</v>
      </c>
      <c r="F1145" s="9">
        <v>0</v>
      </c>
      <c r="G1145" s="20">
        <v>888701</v>
      </c>
      <c r="H1145" s="20">
        <v>648751.72540628002</v>
      </c>
      <c r="I1145" s="14">
        <v>0.72999999483097244</v>
      </c>
      <c r="J1145" s="7" t="s">
        <v>45</v>
      </c>
      <c r="K1145" s="7" t="s">
        <v>3929</v>
      </c>
      <c r="L1145" s="7" t="s">
        <v>4385</v>
      </c>
      <c r="M1145" s="5">
        <v>0</v>
      </c>
      <c r="N1145" s="7"/>
      <c r="O1145" s="5">
        <v>0</v>
      </c>
      <c r="P1145" s="37">
        <v>0</v>
      </c>
      <c r="Q1145" s="37">
        <v>0</v>
      </c>
      <c r="R1145" s="37">
        <v>0</v>
      </c>
    </row>
    <row r="1146" spans="1:18" x14ac:dyDescent="0.25">
      <c r="A1146" s="5">
        <v>33</v>
      </c>
      <c r="B1146" s="7" t="s">
        <v>4386</v>
      </c>
      <c r="C1146" s="9">
        <v>0</v>
      </c>
      <c r="D1146" s="9">
        <v>0</v>
      </c>
      <c r="E1146" s="9">
        <v>1497462</v>
      </c>
      <c r="F1146" s="9">
        <v>0</v>
      </c>
      <c r="G1146" s="20">
        <v>1497462</v>
      </c>
      <c r="H1146" s="20">
        <v>1093147.2522595776</v>
      </c>
      <c r="I1146" s="14">
        <v>0.72999999483097244</v>
      </c>
      <c r="J1146" s="7" t="s">
        <v>45</v>
      </c>
      <c r="K1146" s="7" t="s">
        <v>1758</v>
      </c>
      <c r="L1146" s="7" t="s">
        <v>4387</v>
      </c>
      <c r="M1146" s="5">
        <v>0</v>
      </c>
      <c r="N1146" s="7"/>
      <c r="O1146" s="5">
        <v>0</v>
      </c>
      <c r="P1146" s="37">
        <v>0</v>
      </c>
      <c r="Q1146" s="37">
        <v>0</v>
      </c>
      <c r="R1146" s="37">
        <v>0</v>
      </c>
    </row>
    <row r="1147" spans="1:18" x14ac:dyDescent="0.25">
      <c r="A1147" s="5">
        <v>33</v>
      </c>
      <c r="B1147" s="7" t="s">
        <v>4388</v>
      </c>
      <c r="C1147" s="9">
        <v>0</v>
      </c>
      <c r="D1147" s="9">
        <v>0</v>
      </c>
      <c r="E1147" s="9">
        <v>1032525</v>
      </c>
      <c r="F1147" s="9">
        <v>0</v>
      </c>
      <c r="G1147" s="20">
        <v>1032525</v>
      </c>
      <c r="H1147" s="20">
        <v>753743.24466284981</v>
      </c>
      <c r="I1147" s="14">
        <v>0.72999999483097244</v>
      </c>
      <c r="J1147" s="7" t="s">
        <v>45</v>
      </c>
      <c r="K1147" s="7" t="s">
        <v>1758</v>
      </c>
      <c r="L1147" s="7" t="s">
        <v>4389</v>
      </c>
      <c r="M1147" s="5">
        <v>0</v>
      </c>
      <c r="N1147" s="7"/>
      <c r="O1147" s="5">
        <v>0</v>
      </c>
      <c r="P1147" s="37">
        <v>0</v>
      </c>
      <c r="Q1147" s="37">
        <v>0</v>
      </c>
      <c r="R1147" s="37">
        <v>0</v>
      </c>
    </row>
    <row r="1148" spans="1:18" x14ac:dyDescent="0.25">
      <c r="A1148" s="5">
        <v>33</v>
      </c>
      <c r="B1148" s="7" t="s">
        <v>4390</v>
      </c>
      <c r="C1148" s="9">
        <v>0</v>
      </c>
      <c r="D1148" s="9">
        <v>0</v>
      </c>
      <c r="E1148" s="9">
        <v>1288528</v>
      </c>
      <c r="F1148" s="9">
        <v>0</v>
      </c>
      <c r="G1148" s="20">
        <v>1288528</v>
      </c>
      <c r="H1148" s="20">
        <v>940625.43333956331</v>
      </c>
      <c r="I1148" s="14">
        <v>0.72999999483097244</v>
      </c>
      <c r="J1148" s="7" t="s">
        <v>45</v>
      </c>
      <c r="K1148" s="7" t="s">
        <v>1758</v>
      </c>
      <c r="L1148" s="7" t="s">
        <v>4391</v>
      </c>
      <c r="M1148" s="5">
        <v>0</v>
      </c>
      <c r="N1148" s="7"/>
      <c r="O1148" s="5">
        <v>0</v>
      </c>
      <c r="P1148" s="37">
        <v>0</v>
      </c>
      <c r="Q1148" s="37">
        <v>0</v>
      </c>
      <c r="R1148" s="37">
        <v>0</v>
      </c>
    </row>
    <row r="1149" spans="1:18" x14ac:dyDescent="0.25">
      <c r="A1149" s="5">
        <v>33</v>
      </c>
      <c r="B1149" s="7" t="s">
        <v>4392</v>
      </c>
      <c r="C1149" s="9">
        <v>0</v>
      </c>
      <c r="D1149" s="9">
        <v>0</v>
      </c>
      <c r="E1149" s="9">
        <v>5713547</v>
      </c>
      <c r="F1149" s="9">
        <v>0</v>
      </c>
      <c r="G1149" s="20">
        <v>5713547</v>
      </c>
      <c r="H1149" s="20">
        <v>4170889.2804665179</v>
      </c>
      <c r="I1149" s="14">
        <v>0.72999999483097244</v>
      </c>
      <c r="J1149" s="7" t="s">
        <v>45</v>
      </c>
      <c r="K1149" s="7" t="s">
        <v>4393</v>
      </c>
      <c r="L1149" s="7" t="s">
        <v>4394</v>
      </c>
      <c r="M1149" s="5">
        <v>0</v>
      </c>
      <c r="N1149" s="7"/>
      <c r="O1149" s="5">
        <v>0</v>
      </c>
      <c r="P1149" s="37">
        <v>0</v>
      </c>
      <c r="Q1149" s="37">
        <v>0</v>
      </c>
      <c r="R1149" s="37">
        <v>0</v>
      </c>
    </row>
    <row r="1150" spans="1:18" x14ac:dyDescent="0.25">
      <c r="A1150" s="5">
        <v>33</v>
      </c>
      <c r="B1150" s="7" t="s">
        <v>4395</v>
      </c>
      <c r="C1150" s="9">
        <v>0</v>
      </c>
      <c r="D1150" s="9">
        <v>0</v>
      </c>
      <c r="E1150" s="9">
        <v>653953</v>
      </c>
      <c r="F1150" s="9">
        <v>0</v>
      </c>
      <c r="G1150" s="20">
        <v>653953</v>
      </c>
      <c r="H1150" s="20">
        <v>477385.68661969894</v>
      </c>
      <c r="I1150" s="14">
        <v>0.72999999483097244</v>
      </c>
      <c r="J1150" s="7" t="s">
        <v>45</v>
      </c>
      <c r="K1150" s="7" t="s">
        <v>4396</v>
      </c>
      <c r="L1150" s="7" t="s">
        <v>4397</v>
      </c>
      <c r="M1150" s="5">
        <v>0</v>
      </c>
      <c r="N1150" s="7"/>
      <c r="O1150" s="5">
        <v>0</v>
      </c>
      <c r="P1150" s="37">
        <v>0</v>
      </c>
      <c r="Q1150" s="37">
        <v>0</v>
      </c>
      <c r="R1150" s="37">
        <v>0</v>
      </c>
    </row>
    <row r="1151" spans="1:18" x14ac:dyDescent="0.25">
      <c r="A1151" s="5">
        <v>33</v>
      </c>
      <c r="B1151" s="7" t="s">
        <v>4398</v>
      </c>
      <c r="C1151" s="9">
        <v>0</v>
      </c>
      <c r="D1151" s="9">
        <v>0</v>
      </c>
      <c r="E1151" s="9">
        <v>1262728</v>
      </c>
      <c r="F1151" s="9">
        <v>0</v>
      </c>
      <c r="G1151" s="20">
        <v>1262728</v>
      </c>
      <c r="H1151" s="20">
        <v>921791.43347292417</v>
      </c>
      <c r="I1151" s="14">
        <v>0.72999999483097244</v>
      </c>
      <c r="J1151" s="7" t="s">
        <v>45</v>
      </c>
      <c r="K1151" s="7" t="s">
        <v>4393</v>
      </c>
      <c r="L1151" s="7" t="s">
        <v>4397</v>
      </c>
      <c r="M1151" s="5">
        <v>0</v>
      </c>
      <c r="N1151" s="7"/>
      <c r="O1151" s="5">
        <v>0</v>
      </c>
      <c r="P1151" s="37">
        <v>0</v>
      </c>
      <c r="Q1151" s="37">
        <v>0</v>
      </c>
      <c r="R1151" s="37">
        <v>0</v>
      </c>
    </row>
    <row r="1152" spans="1:18" x14ac:dyDescent="0.25">
      <c r="A1152" s="5">
        <v>33</v>
      </c>
      <c r="B1152" s="7" t="s">
        <v>4399</v>
      </c>
      <c r="C1152" s="9">
        <v>0</v>
      </c>
      <c r="D1152" s="9">
        <v>0</v>
      </c>
      <c r="E1152" s="9">
        <v>1966391</v>
      </c>
      <c r="F1152" s="9">
        <v>0</v>
      </c>
      <c r="G1152" s="20">
        <v>1966391</v>
      </c>
      <c r="H1152" s="20">
        <v>1435465.4198356706</v>
      </c>
      <c r="I1152" s="14">
        <v>0.72999999483097233</v>
      </c>
      <c r="J1152" s="7" t="s">
        <v>45</v>
      </c>
      <c r="K1152" s="7" t="s">
        <v>4396</v>
      </c>
      <c r="L1152" s="7" t="s">
        <v>4400</v>
      </c>
      <c r="M1152" s="5">
        <v>0</v>
      </c>
      <c r="N1152" s="7"/>
      <c r="O1152" s="5">
        <v>0</v>
      </c>
      <c r="P1152" s="37">
        <v>0</v>
      </c>
      <c r="Q1152" s="37">
        <v>0</v>
      </c>
      <c r="R1152" s="37">
        <v>0</v>
      </c>
    </row>
    <row r="1153" spans="1:18" x14ac:dyDescent="0.25">
      <c r="A1153" s="5">
        <v>33</v>
      </c>
      <c r="B1153" s="7" t="s">
        <v>4401</v>
      </c>
      <c r="C1153" s="9">
        <v>0</v>
      </c>
      <c r="D1153" s="9">
        <v>0</v>
      </c>
      <c r="E1153" s="9">
        <v>3016931</v>
      </c>
      <c r="F1153" s="9">
        <v>0</v>
      </c>
      <c r="G1153" s="20">
        <v>3016931</v>
      </c>
      <c r="H1153" s="20">
        <v>2202359.6144054006</v>
      </c>
      <c r="I1153" s="14">
        <v>0.72999999483097244</v>
      </c>
      <c r="J1153" s="7" t="s">
        <v>45</v>
      </c>
      <c r="K1153" s="7" t="s">
        <v>4393</v>
      </c>
      <c r="L1153" s="7" t="s">
        <v>4402</v>
      </c>
      <c r="M1153" s="5">
        <v>0</v>
      </c>
      <c r="N1153" s="7"/>
      <c r="O1153" s="5">
        <v>0</v>
      </c>
      <c r="P1153" s="37">
        <v>0</v>
      </c>
      <c r="Q1153" s="37">
        <v>0</v>
      </c>
      <c r="R1153" s="37">
        <v>0</v>
      </c>
    </row>
    <row r="1154" spans="1:18" x14ac:dyDescent="0.25">
      <c r="A1154" s="5">
        <v>33</v>
      </c>
      <c r="B1154" s="7" t="s">
        <v>4403</v>
      </c>
      <c r="C1154" s="9">
        <v>0</v>
      </c>
      <c r="D1154" s="9">
        <v>0</v>
      </c>
      <c r="E1154" s="9">
        <v>1214243</v>
      </c>
      <c r="F1154" s="9">
        <v>0</v>
      </c>
      <c r="G1154" s="20">
        <v>1214243</v>
      </c>
      <c r="H1154" s="20">
        <v>886397.38372354442</v>
      </c>
      <c r="I1154" s="14">
        <v>0.72999999483097244</v>
      </c>
      <c r="J1154" s="7" t="s">
        <v>45</v>
      </c>
      <c r="K1154" s="7" t="s">
        <v>4396</v>
      </c>
      <c r="L1154" s="7" t="s">
        <v>4394</v>
      </c>
      <c r="M1154" s="5">
        <v>0</v>
      </c>
      <c r="N1154" s="7"/>
      <c r="O1154" s="5">
        <v>0</v>
      </c>
      <c r="P1154" s="37">
        <v>0</v>
      </c>
      <c r="Q1154" s="37">
        <v>0</v>
      </c>
      <c r="R1154" s="37">
        <v>0</v>
      </c>
    </row>
    <row r="1155" spans="1:18" x14ac:dyDescent="0.25">
      <c r="A1155" s="5">
        <v>33</v>
      </c>
      <c r="B1155" s="7" t="s">
        <v>4404</v>
      </c>
      <c r="C1155" s="9">
        <v>0</v>
      </c>
      <c r="D1155" s="9">
        <v>0</v>
      </c>
      <c r="E1155" s="9">
        <v>33619</v>
      </c>
      <c r="F1155" s="9">
        <v>0</v>
      </c>
      <c r="G1155" s="20">
        <v>33619</v>
      </c>
      <c r="H1155" s="20">
        <v>24541.869826222464</v>
      </c>
      <c r="I1155" s="14">
        <v>0.72999999483097244</v>
      </c>
      <c r="J1155" s="7" t="s">
        <v>45</v>
      </c>
      <c r="K1155" s="7" t="s">
        <v>4396</v>
      </c>
      <c r="L1155" s="7" t="s">
        <v>4405</v>
      </c>
      <c r="M1155" s="5">
        <v>0</v>
      </c>
      <c r="N1155" s="7"/>
      <c r="O1155" s="5">
        <v>0</v>
      </c>
      <c r="P1155" s="37">
        <v>0</v>
      </c>
      <c r="Q1155" s="37">
        <v>0</v>
      </c>
      <c r="R1155" s="37">
        <v>0</v>
      </c>
    </row>
    <row r="1156" spans="1:18" x14ac:dyDescent="0.25">
      <c r="A1156" s="5">
        <v>33</v>
      </c>
      <c r="B1156" s="7" t="s">
        <v>4406</v>
      </c>
      <c r="C1156" s="9">
        <v>0</v>
      </c>
      <c r="D1156" s="9">
        <v>0</v>
      </c>
      <c r="E1156" s="9">
        <v>7141040</v>
      </c>
      <c r="F1156" s="9">
        <v>0</v>
      </c>
      <c r="G1156" s="20">
        <v>7141040</v>
      </c>
      <c r="H1156" s="20">
        <v>5212959.1630877675</v>
      </c>
      <c r="I1156" s="14">
        <v>0.72999999483097244</v>
      </c>
      <c r="J1156" s="7" t="s">
        <v>45</v>
      </c>
      <c r="K1156" s="7" t="s">
        <v>4407</v>
      </c>
      <c r="L1156" s="7" t="s">
        <v>4408</v>
      </c>
      <c r="M1156" s="5">
        <v>0</v>
      </c>
      <c r="N1156" s="7"/>
      <c r="O1156" s="5">
        <v>0</v>
      </c>
      <c r="P1156" s="37">
        <v>0</v>
      </c>
      <c r="Q1156" s="37">
        <v>0</v>
      </c>
      <c r="R1156" s="37">
        <v>0</v>
      </c>
    </row>
    <row r="1157" spans="1:18" x14ac:dyDescent="0.25">
      <c r="A1157" s="5">
        <v>33</v>
      </c>
      <c r="B1157" s="7" t="s">
        <v>4409</v>
      </c>
      <c r="C1157" s="9">
        <v>0</v>
      </c>
      <c r="D1157" s="9">
        <v>0</v>
      </c>
      <c r="E1157" s="9">
        <v>3375230</v>
      </c>
      <c r="F1157" s="9">
        <v>0</v>
      </c>
      <c r="G1157" s="20">
        <v>3375230</v>
      </c>
      <c r="H1157" s="20">
        <v>2463917.8825533432</v>
      </c>
      <c r="I1157" s="14">
        <v>0.72999999483097244</v>
      </c>
      <c r="J1157" s="7" t="s">
        <v>45</v>
      </c>
      <c r="K1157" s="7" t="s">
        <v>4407</v>
      </c>
      <c r="L1157" s="7" t="s">
        <v>4410</v>
      </c>
      <c r="M1157" s="5">
        <v>0</v>
      </c>
      <c r="N1157" s="7"/>
      <c r="O1157" s="5">
        <v>0</v>
      </c>
      <c r="P1157" s="37">
        <v>0</v>
      </c>
      <c r="Q1157" s="37">
        <v>0</v>
      </c>
      <c r="R1157" s="37">
        <v>0</v>
      </c>
    </row>
    <row r="1158" spans="1:18" x14ac:dyDescent="0.25">
      <c r="A1158" s="5">
        <v>33</v>
      </c>
      <c r="B1158" s="7" t="s">
        <v>4411</v>
      </c>
      <c r="C1158" s="9">
        <v>0</v>
      </c>
      <c r="D1158" s="9">
        <v>0</v>
      </c>
      <c r="E1158" s="9">
        <v>361182</v>
      </c>
      <c r="F1158" s="9">
        <v>0</v>
      </c>
      <c r="G1158" s="20">
        <v>361182</v>
      </c>
      <c r="H1158" s="20">
        <v>263662.85813304031</v>
      </c>
      <c r="I1158" s="14">
        <v>0.72999999483097255</v>
      </c>
      <c r="J1158" s="7" t="s">
        <v>45</v>
      </c>
      <c r="K1158" s="7" t="s">
        <v>4407</v>
      </c>
      <c r="L1158" s="7" t="s">
        <v>4412</v>
      </c>
      <c r="M1158" s="5">
        <v>0</v>
      </c>
      <c r="N1158" s="7"/>
      <c r="O1158" s="5">
        <v>0</v>
      </c>
      <c r="P1158" s="37">
        <v>0</v>
      </c>
      <c r="Q1158" s="37">
        <v>0</v>
      </c>
      <c r="R1158" s="37">
        <v>0</v>
      </c>
    </row>
    <row r="1159" spans="1:18" x14ac:dyDescent="0.25">
      <c r="A1159" s="5">
        <v>33</v>
      </c>
      <c r="B1159" s="7" t="s">
        <v>4413</v>
      </c>
      <c r="C1159" s="9">
        <v>0</v>
      </c>
      <c r="D1159" s="9">
        <v>0</v>
      </c>
      <c r="E1159" s="9">
        <v>280042</v>
      </c>
      <c r="F1159" s="9">
        <v>0</v>
      </c>
      <c r="G1159" s="20">
        <v>280042</v>
      </c>
      <c r="H1159" s="20">
        <v>204430.65855245519</v>
      </c>
      <c r="I1159" s="14">
        <v>0.72999999483097244</v>
      </c>
      <c r="J1159" s="7" t="s">
        <v>45</v>
      </c>
      <c r="K1159" s="7" t="s">
        <v>4407</v>
      </c>
      <c r="L1159" s="7" t="s">
        <v>4414</v>
      </c>
      <c r="M1159" s="5">
        <v>0</v>
      </c>
      <c r="N1159" s="7"/>
      <c r="O1159" s="5">
        <v>0</v>
      </c>
      <c r="P1159" s="37">
        <v>0</v>
      </c>
      <c r="Q1159" s="37">
        <v>0</v>
      </c>
      <c r="R1159" s="37">
        <v>0</v>
      </c>
    </row>
    <row r="1160" spans="1:18" x14ac:dyDescent="0.25">
      <c r="A1160" s="5">
        <v>33</v>
      </c>
      <c r="B1160" s="7" t="s">
        <v>4415</v>
      </c>
      <c r="C1160" s="9">
        <v>0</v>
      </c>
      <c r="D1160" s="9">
        <v>0</v>
      </c>
      <c r="E1160" s="9">
        <v>280042</v>
      </c>
      <c r="F1160" s="9">
        <v>0</v>
      </c>
      <c r="G1160" s="20">
        <v>280042</v>
      </c>
      <c r="H1160" s="20">
        <v>204430.65855245519</v>
      </c>
      <c r="I1160" s="14">
        <v>0.72999999483097244</v>
      </c>
      <c r="J1160" s="7" t="s">
        <v>45</v>
      </c>
      <c r="K1160" s="7" t="s">
        <v>4407</v>
      </c>
      <c r="L1160" s="7" t="s">
        <v>4416</v>
      </c>
      <c r="M1160" s="5">
        <v>0</v>
      </c>
      <c r="N1160" s="7"/>
      <c r="O1160" s="5">
        <v>0</v>
      </c>
      <c r="P1160" s="37">
        <v>0</v>
      </c>
      <c r="Q1160" s="37">
        <v>0</v>
      </c>
      <c r="R1160" s="37">
        <v>0</v>
      </c>
    </row>
    <row r="1161" spans="1:18" x14ac:dyDescent="0.25">
      <c r="A1161" s="5">
        <v>33</v>
      </c>
      <c r="B1161" s="7" t="s">
        <v>4417</v>
      </c>
      <c r="C1161" s="9">
        <v>0</v>
      </c>
      <c r="D1161" s="9">
        <v>0</v>
      </c>
      <c r="E1161" s="9">
        <v>17930</v>
      </c>
      <c r="F1161" s="9">
        <v>0</v>
      </c>
      <c r="G1161" s="20">
        <v>17930</v>
      </c>
      <c r="H1161" s="20">
        <v>13088.899907319335</v>
      </c>
      <c r="I1161" s="14">
        <v>0.72999999483097244</v>
      </c>
      <c r="J1161" s="7" t="s">
        <v>45</v>
      </c>
      <c r="K1161" s="7" t="s">
        <v>4407</v>
      </c>
      <c r="L1161" s="7" t="s">
        <v>4418</v>
      </c>
      <c r="M1161" s="5">
        <v>0</v>
      </c>
      <c r="N1161" s="7"/>
      <c r="O1161" s="5">
        <v>0</v>
      </c>
      <c r="P1161" s="37">
        <v>0</v>
      </c>
      <c r="Q1161" s="37">
        <v>0</v>
      </c>
      <c r="R1161" s="37">
        <v>0</v>
      </c>
    </row>
    <row r="1162" spans="1:18" x14ac:dyDescent="0.25">
      <c r="A1162" s="5">
        <v>33</v>
      </c>
      <c r="B1162" s="7" t="s">
        <v>4419</v>
      </c>
      <c r="C1162" s="9">
        <v>0</v>
      </c>
      <c r="D1162" s="9">
        <v>0</v>
      </c>
      <c r="E1162" s="9">
        <v>15849</v>
      </c>
      <c r="F1162" s="9">
        <v>0</v>
      </c>
      <c r="G1162" s="20">
        <v>15849</v>
      </c>
      <c r="H1162" s="20">
        <v>11569.769918076083</v>
      </c>
      <c r="I1162" s="14">
        <v>0.72999999483097244</v>
      </c>
      <c r="J1162" s="7" t="s">
        <v>45</v>
      </c>
      <c r="K1162" s="7" t="s">
        <v>4420</v>
      </c>
      <c r="L1162" s="7" t="s">
        <v>4421</v>
      </c>
      <c r="M1162" s="5">
        <v>0</v>
      </c>
      <c r="N1162" s="7"/>
      <c r="O1162" s="5">
        <v>0</v>
      </c>
      <c r="P1162" s="37">
        <v>0</v>
      </c>
      <c r="Q1162" s="37">
        <v>0</v>
      </c>
      <c r="R1162" s="37">
        <v>0</v>
      </c>
    </row>
    <row r="1163" spans="1:18" x14ac:dyDescent="0.25">
      <c r="A1163" s="5">
        <v>33</v>
      </c>
      <c r="B1163" s="7" t="s">
        <v>4422</v>
      </c>
      <c r="C1163" s="9">
        <v>0</v>
      </c>
      <c r="D1163" s="9">
        <v>0</v>
      </c>
      <c r="E1163" s="9">
        <v>919148</v>
      </c>
      <c r="F1163" s="9">
        <v>0</v>
      </c>
      <c r="G1163" s="20">
        <v>919148</v>
      </c>
      <c r="H1163" s="20">
        <v>670978.03524889867</v>
      </c>
      <c r="I1163" s="14">
        <v>0.72999999483097244</v>
      </c>
      <c r="J1163" s="7" t="s">
        <v>45</v>
      </c>
      <c r="K1163" s="7" t="s">
        <v>3854</v>
      </c>
      <c r="L1163" s="7" t="s">
        <v>4423</v>
      </c>
      <c r="M1163" s="5">
        <v>0</v>
      </c>
      <c r="N1163" s="7"/>
      <c r="O1163" s="5">
        <v>0</v>
      </c>
      <c r="P1163" s="37">
        <v>0</v>
      </c>
      <c r="Q1163" s="37">
        <v>0</v>
      </c>
      <c r="R1163" s="37">
        <v>0</v>
      </c>
    </row>
    <row r="1164" spans="1:18" x14ac:dyDescent="0.25">
      <c r="A1164" s="5">
        <v>33</v>
      </c>
      <c r="B1164" s="7" t="s">
        <v>4424</v>
      </c>
      <c r="C1164" s="9">
        <v>0</v>
      </c>
      <c r="D1164" s="9">
        <v>0</v>
      </c>
      <c r="E1164" s="9">
        <v>45000</v>
      </c>
      <c r="F1164" s="9">
        <v>0</v>
      </c>
      <c r="G1164" s="20">
        <v>45000</v>
      </c>
      <c r="H1164" s="20">
        <v>32849.999767393761</v>
      </c>
      <c r="I1164" s="14">
        <v>0.72999999483097244</v>
      </c>
      <c r="J1164" s="7" t="s">
        <v>45</v>
      </c>
      <c r="K1164" s="7" t="s">
        <v>3857</v>
      </c>
      <c r="L1164" s="7" t="s">
        <v>4425</v>
      </c>
      <c r="M1164" s="5">
        <v>0</v>
      </c>
      <c r="N1164" s="7"/>
      <c r="O1164" s="5">
        <v>0</v>
      </c>
      <c r="P1164" s="37">
        <v>0</v>
      </c>
      <c r="Q1164" s="37">
        <v>0</v>
      </c>
      <c r="R1164" s="37">
        <v>0</v>
      </c>
    </row>
    <row r="1165" spans="1:18" x14ac:dyDescent="0.25">
      <c r="A1165" s="5">
        <v>33</v>
      </c>
      <c r="B1165" s="7" t="s">
        <v>4426</v>
      </c>
      <c r="C1165" s="9">
        <v>0</v>
      </c>
      <c r="D1165" s="9">
        <v>0</v>
      </c>
      <c r="E1165" s="9">
        <v>1962318</v>
      </c>
      <c r="F1165" s="9">
        <v>0</v>
      </c>
      <c r="G1165" s="20">
        <v>1962318</v>
      </c>
      <c r="H1165" s="20">
        <v>1432492.1298567243</v>
      </c>
      <c r="I1165" s="14">
        <v>0.72999999483097255</v>
      </c>
      <c r="J1165" s="7" t="s">
        <v>45</v>
      </c>
      <c r="K1165" s="7" t="s">
        <v>3854</v>
      </c>
      <c r="L1165" s="7" t="s">
        <v>4427</v>
      </c>
      <c r="M1165" s="5">
        <v>0</v>
      </c>
      <c r="N1165" s="7"/>
      <c r="O1165" s="5">
        <v>0</v>
      </c>
      <c r="P1165" s="37">
        <v>0</v>
      </c>
      <c r="Q1165" s="37">
        <v>0</v>
      </c>
      <c r="R1165" s="37">
        <v>0</v>
      </c>
    </row>
    <row r="1166" spans="1:18" x14ac:dyDescent="0.25">
      <c r="A1166" s="5">
        <v>33</v>
      </c>
      <c r="B1166" s="7" t="s">
        <v>4428</v>
      </c>
      <c r="C1166" s="9">
        <v>0</v>
      </c>
      <c r="D1166" s="9">
        <v>0</v>
      </c>
      <c r="E1166" s="9">
        <v>3559062</v>
      </c>
      <c r="F1166" s="9">
        <v>0</v>
      </c>
      <c r="G1166" s="20">
        <v>3559062</v>
      </c>
      <c r="H1166" s="20">
        <v>2598115.2416031105</v>
      </c>
      <c r="I1166" s="14">
        <v>0.72999999483097244</v>
      </c>
      <c r="J1166" s="7" t="s">
        <v>45</v>
      </c>
      <c r="K1166" s="7" t="s">
        <v>3857</v>
      </c>
      <c r="L1166" s="7" t="s">
        <v>4429</v>
      </c>
      <c r="M1166" s="5">
        <v>0</v>
      </c>
      <c r="N1166" s="7"/>
      <c r="O1166" s="5">
        <v>0</v>
      </c>
      <c r="P1166" s="37">
        <v>0</v>
      </c>
      <c r="Q1166" s="37">
        <v>0</v>
      </c>
      <c r="R1166" s="37">
        <v>0</v>
      </c>
    </row>
    <row r="1167" spans="1:18" x14ac:dyDescent="0.25">
      <c r="A1167" s="5">
        <v>33</v>
      </c>
      <c r="B1167" s="7" t="s">
        <v>4430</v>
      </c>
      <c r="C1167" s="9">
        <v>0</v>
      </c>
      <c r="D1167" s="9">
        <v>0</v>
      </c>
      <c r="E1167" s="9">
        <v>1222288</v>
      </c>
      <c r="F1167" s="9">
        <v>0</v>
      </c>
      <c r="G1167" s="20">
        <v>1222288</v>
      </c>
      <c r="H1167" s="20">
        <v>892270.23368195968</v>
      </c>
      <c r="I1167" s="14">
        <v>0.72999999483097244</v>
      </c>
      <c r="J1167" s="7" t="s">
        <v>45</v>
      </c>
      <c r="K1167" s="7" t="s">
        <v>3902</v>
      </c>
      <c r="L1167" s="7" t="s">
        <v>4431</v>
      </c>
      <c r="M1167" s="5">
        <v>0</v>
      </c>
      <c r="N1167" s="7"/>
      <c r="O1167" s="5">
        <v>0</v>
      </c>
      <c r="P1167" s="37">
        <v>0</v>
      </c>
      <c r="Q1167" s="37">
        <v>0</v>
      </c>
      <c r="R1167" s="37">
        <v>0</v>
      </c>
    </row>
    <row r="1168" spans="1:18" x14ac:dyDescent="0.25">
      <c r="A1168" s="5">
        <v>33</v>
      </c>
      <c r="B1168" s="7" t="s">
        <v>4432</v>
      </c>
      <c r="C1168" s="9">
        <v>0</v>
      </c>
      <c r="D1168" s="9">
        <v>0</v>
      </c>
      <c r="E1168" s="9">
        <v>2536618</v>
      </c>
      <c r="F1168" s="9">
        <v>0</v>
      </c>
      <c r="G1168" s="20">
        <v>2536618</v>
      </c>
      <c r="H1168" s="20">
        <v>1851731.1268881517</v>
      </c>
      <c r="I1168" s="14">
        <v>0.72999999483097244</v>
      </c>
      <c r="J1168" s="7" t="s">
        <v>45</v>
      </c>
      <c r="K1168" s="7" t="s">
        <v>3902</v>
      </c>
      <c r="L1168" s="7" t="s">
        <v>4433</v>
      </c>
      <c r="M1168" s="5">
        <v>0</v>
      </c>
      <c r="N1168" s="7"/>
      <c r="O1168" s="5">
        <v>0</v>
      </c>
      <c r="P1168" s="37">
        <v>0</v>
      </c>
      <c r="Q1168" s="37">
        <v>0</v>
      </c>
      <c r="R1168" s="37">
        <v>0</v>
      </c>
    </row>
    <row r="1169" spans="1:18" x14ac:dyDescent="0.25">
      <c r="A1169" s="5">
        <v>33</v>
      </c>
      <c r="B1169" s="7" t="s">
        <v>4434</v>
      </c>
      <c r="C1169" s="9">
        <v>0</v>
      </c>
      <c r="D1169" s="9">
        <v>0</v>
      </c>
      <c r="E1169" s="9">
        <v>120000</v>
      </c>
      <c r="F1169" s="9">
        <v>0</v>
      </c>
      <c r="G1169" s="20">
        <v>120000</v>
      </c>
      <c r="H1169" s="20">
        <v>87599.999379716697</v>
      </c>
      <c r="I1169" s="14">
        <v>0.72999999483097244</v>
      </c>
      <c r="J1169" s="7" t="s">
        <v>45</v>
      </c>
      <c r="K1169" s="7" t="s">
        <v>4435</v>
      </c>
      <c r="L1169" s="7" t="s">
        <v>4436</v>
      </c>
      <c r="M1169" s="5">
        <v>0</v>
      </c>
      <c r="N1169" s="7"/>
      <c r="O1169" s="5">
        <v>0</v>
      </c>
      <c r="P1169" s="37">
        <v>0</v>
      </c>
      <c r="Q1169" s="37">
        <v>0</v>
      </c>
      <c r="R1169" s="37">
        <v>0</v>
      </c>
    </row>
    <row r="1170" spans="1:18" x14ac:dyDescent="0.25">
      <c r="A1170" s="5">
        <v>33</v>
      </c>
      <c r="B1170" s="7" t="s">
        <v>4437</v>
      </c>
      <c r="C1170" s="9">
        <v>0</v>
      </c>
      <c r="D1170" s="9">
        <v>0</v>
      </c>
      <c r="E1170" s="9">
        <v>11229898</v>
      </c>
      <c r="F1170" s="9">
        <v>0</v>
      </c>
      <c r="G1170" s="20">
        <v>11229898</v>
      </c>
      <c r="H1170" s="20">
        <v>8197825.4819523478</v>
      </c>
      <c r="I1170" s="14">
        <v>0.72999999483097244</v>
      </c>
      <c r="J1170" s="7" t="s">
        <v>45</v>
      </c>
      <c r="K1170" s="7" t="s">
        <v>3902</v>
      </c>
      <c r="L1170" s="7" t="s">
        <v>4436</v>
      </c>
      <c r="M1170" s="5">
        <v>0</v>
      </c>
      <c r="N1170" s="7"/>
      <c r="O1170" s="5">
        <v>0</v>
      </c>
      <c r="P1170" s="37">
        <v>0</v>
      </c>
      <c r="Q1170" s="37">
        <v>0</v>
      </c>
      <c r="R1170" s="37">
        <v>0</v>
      </c>
    </row>
    <row r="1171" spans="1:18" x14ac:dyDescent="0.25">
      <c r="A1171" s="5">
        <v>33</v>
      </c>
      <c r="B1171" s="7" t="s">
        <v>4438</v>
      </c>
      <c r="C1171" s="9">
        <v>0</v>
      </c>
      <c r="D1171" s="9">
        <v>0</v>
      </c>
      <c r="E1171" s="9">
        <v>3865103</v>
      </c>
      <c r="F1171" s="9">
        <v>0</v>
      </c>
      <c r="G1171" s="20">
        <v>3865103</v>
      </c>
      <c r="H1171" s="20">
        <v>2821525.1700211759</v>
      </c>
      <c r="I1171" s="14">
        <v>0.72999999483097244</v>
      </c>
      <c r="J1171" s="7" t="s">
        <v>45</v>
      </c>
      <c r="K1171" s="7" t="s">
        <v>3902</v>
      </c>
      <c r="L1171" s="7" t="s">
        <v>4436</v>
      </c>
      <c r="M1171" s="5">
        <v>0</v>
      </c>
      <c r="N1171" s="7"/>
      <c r="O1171" s="5">
        <v>0</v>
      </c>
      <c r="P1171" s="37">
        <v>0</v>
      </c>
      <c r="Q1171" s="37">
        <v>0</v>
      </c>
      <c r="R1171" s="37">
        <v>0</v>
      </c>
    </row>
    <row r="1172" spans="1:18" x14ac:dyDescent="0.25">
      <c r="A1172" s="5">
        <v>33</v>
      </c>
      <c r="B1172" s="7" t="s">
        <v>4439</v>
      </c>
      <c r="C1172" s="9">
        <v>0</v>
      </c>
      <c r="D1172" s="9">
        <v>0</v>
      </c>
      <c r="E1172" s="9">
        <v>99914342</v>
      </c>
      <c r="F1172" s="9">
        <v>0</v>
      </c>
      <c r="G1172" s="20">
        <v>99914342</v>
      </c>
      <c r="H1172" s="20">
        <v>72937469.14354001</v>
      </c>
      <c r="I1172" s="14">
        <v>0.72999999483097244</v>
      </c>
      <c r="J1172" s="7" t="s">
        <v>45</v>
      </c>
      <c r="K1172" s="7" t="s">
        <v>3902</v>
      </c>
      <c r="L1172" s="7" t="s">
        <v>4440</v>
      </c>
      <c r="M1172" s="5">
        <v>0</v>
      </c>
      <c r="N1172" s="7"/>
      <c r="O1172" s="5">
        <v>0</v>
      </c>
      <c r="P1172" s="37">
        <v>0</v>
      </c>
      <c r="Q1172" s="37">
        <v>0</v>
      </c>
      <c r="R1172" s="37">
        <v>0</v>
      </c>
    </row>
    <row r="1173" spans="1:18" x14ac:dyDescent="0.25">
      <c r="A1173" s="5">
        <v>33</v>
      </c>
      <c r="B1173" s="7" t="s">
        <v>4441</v>
      </c>
      <c r="C1173" s="9">
        <v>0</v>
      </c>
      <c r="D1173" s="9">
        <v>0</v>
      </c>
      <c r="E1173" s="9">
        <v>418888</v>
      </c>
      <c r="F1173" s="9">
        <v>0</v>
      </c>
      <c r="G1173" s="20">
        <v>418888</v>
      </c>
      <c r="H1173" s="20">
        <v>305788.23783475638</v>
      </c>
      <c r="I1173" s="14">
        <v>0.72999999483097244</v>
      </c>
      <c r="J1173" s="7" t="s">
        <v>45</v>
      </c>
      <c r="K1173" s="7" t="s">
        <v>4435</v>
      </c>
      <c r="L1173" s="7" t="s">
        <v>4440</v>
      </c>
      <c r="M1173" s="5">
        <v>0</v>
      </c>
      <c r="N1173" s="7"/>
      <c r="O1173" s="5">
        <v>0</v>
      </c>
      <c r="P1173" s="37">
        <v>0</v>
      </c>
      <c r="Q1173" s="37">
        <v>0</v>
      </c>
      <c r="R1173" s="37">
        <v>0</v>
      </c>
    </row>
    <row r="1174" spans="1:18" x14ac:dyDescent="0.25">
      <c r="A1174" s="5">
        <v>33</v>
      </c>
      <c r="B1174" s="7" t="s">
        <v>4442</v>
      </c>
      <c r="C1174" s="9">
        <v>0</v>
      </c>
      <c r="D1174" s="9">
        <v>0</v>
      </c>
      <c r="E1174" s="9">
        <v>51569485</v>
      </c>
      <c r="F1174" s="9">
        <v>0</v>
      </c>
      <c r="G1174" s="20">
        <v>51569485</v>
      </c>
      <c r="H1174" s="20">
        <v>37645723.783435911</v>
      </c>
      <c r="I1174" s="14">
        <v>0.72999999483097244</v>
      </c>
      <c r="J1174" s="7" t="s">
        <v>45</v>
      </c>
      <c r="K1174" s="7" t="s">
        <v>4443</v>
      </c>
      <c r="L1174" s="7" t="s">
        <v>4444</v>
      </c>
      <c r="M1174" s="5">
        <v>0</v>
      </c>
      <c r="N1174" s="7"/>
      <c r="O1174" s="5">
        <v>0</v>
      </c>
      <c r="P1174" s="37">
        <v>0</v>
      </c>
      <c r="Q1174" s="37">
        <v>0</v>
      </c>
      <c r="R1174" s="37">
        <v>0</v>
      </c>
    </row>
    <row r="1175" spans="1:18" x14ac:dyDescent="0.25">
      <c r="A1175" s="5">
        <v>33</v>
      </c>
      <c r="B1175" s="7" t="s">
        <v>4445</v>
      </c>
      <c r="C1175" s="9">
        <v>0</v>
      </c>
      <c r="D1175" s="9">
        <v>0</v>
      </c>
      <c r="E1175" s="9">
        <v>25181215</v>
      </c>
      <c r="F1175" s="9">
        <v>0</v>
      </c>
      <c r="G1175" s="20">
        <v>25181215</v>
      </c>
      <c r="H1175" s="20">
        <v>18382286.819837607</v>
      </c>
      <c r="I1175" s="14">
        <v>0.72999999483097255</v>
      </c>
      <c r="J1175" s="7" t="s">
        <v>45</v>
      </c>
      <c r="K1175" s="7" t="s">
        <v>1816</v>
      </c>
      <c r="L1175" s="7" t="s">
        <v>4446</v>
      </c>
      <c r="M1175" s="5">
        <v>0</v>
      </c>
      <c r="N1175" s="7"/>
      <c r="O1175" s="5">
        <v>0</v>
      </c>
      <c r="P1175" s="37">
        <v>0</v>
      </c>
      <c r="Q1175" s="37">
        <v>0</v>
      </c>
      <c r="R1175" s="37">
        <v>0</v>
      </c>
    </row>
    <row r="1176" spans="1:18" x14ac:dyDescent="0.25">
      <c r="A1176" s="5">
        <v>33</v>
      </c>
      <c r="B1176" s="7" t="s">
        <v>4447</v>
      </c>
      <c r="C1176" s="9">
        <v>0</v>
      </c>
      <c r="D1176" s="9">
        <v>0</v>
      </c>
      <c r="E1176" s="9">
        <v>54593</v>
      </c>
      <c r="F1176" s="9">
        <v>0</v>
      </c>
      <c r="G1176" s="20">
        <v>54593</v>
      </c>
      <c r="H1176" s="20">
        <v>39852.88971780728</v>
      </c>
      <c r="I1176" s="14">
        <v>0.72999999483097244</v>
      </c>
      <c r="J1176" s="7" t="s">
        <v>45</v>
      </c>
      <c r="K1176" s="7" t="s">
        <v>2294</v>
      </c>
      <c r="L1176" s="7" t="s">
        <v>4448</v>
      </c>
      <c r="M1176" s="5">
        <v>0</v>
      </c>
      <c r="N1176" s="7"/>
      <c r="O1176" s="5">
        <v>0</v>
      </c>
      <c r="P1176" s="37">
        <v>0</v>
      </c>
      <c r="Q1176" s="37">
        <v>0</v>
      </c>
      <c r="R1176" s="37">
        <v>0</v>
      </c>
    </row>
    <row r="1177" spans="1:18" x14ac:dyDescent="0.25">
      <c r="A1177" s="5">
        <v>33</v>
      </c>
      <c r="B1177" s="7" t="s">
        <v>4449</v>
      </c>
      <c r="C1177" s="9">
        <v>0</v>
      </c>
      <c r="D1177" s="9">
        <v>0</v>
      </c>
      <c r="E1177" s="9">
        <v>275086</v>
      </c>
      <c r="F1177" s="9">
        <v>0</v>
      </c>
      <c r="G1177" s="20">
        <v>275086</v>
      </c>
      <c r="H1177" s="20">
        <v>200812.77857807287</v>
      </c>
      <c r="I1177" s="14">
        <v>0.72999999483097244</v>
      </c>
      <c r="J1177" s="7" t="s">
        <v>45</v>
      </c>
      <c r="K1177" s="7" t="s">
        <v>3860</v>
      </c>
      <c r="L1177" s="7" t="s">
        <v>4450</v>
      </c>
      <c r="M1177" s="5">
        <v>1</v>
      </c>
      <c r="N1177" s="7" t="s">
        <v>1857</v>
      </c>
      <c r="O1177" s="28">
        <v>1</v>
      </c>
      <c r="P1177" s="37">
        <v>-200812.77857807287</v>
      </c>
      <c r="Q1177" s="37">
        <v>0</v>
      </c>
      <c r="R1177" s="37">
        <v>0</v>
      </c>
    </row>
    <row r="1178" spans="1:18" x14ac:dyDescent="0.25">
      <c r="A1178" s="5">
        <v>33</v>
      </c>
      <c r="B1178" s="7" t="s">
        <v>4451</v>
      </c>
      <c r="C1178" s="9">
        <v>0</v>
      </c>
      <c r="D1178" s="9">
        <v>0</v>
      </c>
      <c r="E1178" s="9">
        <v>275086</v>
      </c>
      <c r="F1178" s="9">
        <v>0</v>
      </c>
      <c r="G1178" s="20">
        <v>275086</v>
      </c>
      <c r="H1178" s="20">
        <v>200812.77857807287</v>
      </c>
      <c r="I1178" s="14">
        <v>0.72999999483097244</v>
      </c>
      <c r="J1178" s="7" t="s">
        <v>45</v>
      </c>
      <c r="K1178" s="7" t="s">
        <v>3860</v>
      </c>
      <c r="L1178" s="7" t="s">
        <v>4452</v>
      </c>
      <c r="M1178" s="5">
        <v>1</v>
      </c>
      <c r="N1178" s="7" t="s">
        <v>1857</v>
      </c>
      <c r="O1178" s="28">
        <v>1</v>
      </c>
      <c r="P1178" s="37">
        <v>-200812.77857807287</v>
      </c>
      <c r="Q1178" s="37">
        <v>0</v>
      </c>
      <c r="R1178" s="37">
        <v>0</v>
      </c>
    </row>
    <row r="1179" spans="1:18" x14ac:dyDescent="0.25">
      <c r="A1179" s="5">
        <v>33</v>
      </c>
      <c r="B1179" s="7" t="s">
        <v>4453</v>
      </c>
      <c r="C1179" s="9">
        <v>0</v>
      </c>
      <c r="D1179" s="9">
        <v>0</v>
      </c>
      <c r="E1179" s="9">
        <v>825269</v>
      </c>
      <c r="F1179" s="9">
        <v>0</v>
      </c>
      <c r="G1179" s="20">
        <v>825269</v>
      </c>
      <c r="H1179" s="20">
        <v>602446.36573416181</v>
      </c>
      <c r="I1179" s="14">
        <v>0.72999999483097244</v>
      </c>
      <c r="J1179" s="7" t="s">
        <v>45</v>
      </c>
      <c r="K1179" s="7" t="s">
        <v>3860</v>
      </c>
      <c r="L1179" s="7" t="s">
        <v>4454</v>
      </c>
      <c r="M1179" s="5">
        <v>1</v>
      </c>
      <c r="N1179" s="7" t="s">
        <v>1857</v>
      </c>
      <c r="O1179" s="28">
        <v>1</v>
      </c>
      <c r="P1179" s="37">
        <v>-602446.36573416181</v>
      </c>
      <c r="Q1179" s="37">
        <v>0</v>
      </c>
      <c r="R1179" s="37">
        <v>0</v>
      </c>
    </row>
    <row r="1180" spans="1:18" x14ac:dyDescent="0.25">
      <c r="A1180" s="5">
        <v>33</v>
      </c>
      <c r="B1180" s="7" t="s">
        <v>4455</v>
      </c>
      <c r="C1180" s="9">
        <v>0</v>
      </c>
      <c r="D1180" s="9">
        <v>0</v>
      </c>
      <c r="E1180" s="9">
        <v>550170</v>
      </c>
      <c r="F1180" s="9">
        <v>0</v>
      </c>
      <c r="G1180" s="20">
        <v>550170</v>
      </c>
      <c r="H1180" s="20">
        <v>401624.09715615609</v>
      </c>
      <c r="I1180" s="14">
        <v>0.72999999483097244</v>
      </c>
      <c r="J1180" s="7" t="s">
        <v>45</v>
      </c>
      <c r="K1180" s="7" t="s">
        <v>3860</v>
      </c>
      <c r="L1180" s="7" t="s">
        <v>4456</v>
      </c>
      <c r="M1180" s="5">
        <v>1</v>
      </c>
      <c r="N1180" s="7" t="s">
        <v>1857</v>
      </c>
      <c r="O1180" s="28">
        <v>1</v>
      </c>
      <c r="P1180" s="37">
        <v>-401624.09715615609</v>
      </c>
      <c r="Q1180" s="37">
        <v>0</v>
      </c>
      <c r="R1180" s="37">
        <v>0</v>
      </c>
    </row>
    <row r="1181" spans="1:18" x14ac:dyDescent="0.25">
      <c r="A1181" s="5">
        <v>33</v>
      </c>
      <c r="B1181" s="7" t="s">
        <v>4457</v>
      </c>
      <c r="C1181" s="9">
        <v>0</v>
      </c>
      <c r="D1181" s="9">
        <v>0</v>
      </c>
      <c r="E1181" s="9">
        <v>33658697</v>
      </c>
      <c r="F1181" s="9">
        <v>0</v>
      </c>
      <c r="G1181" s="20">
        <v>33658697</v>
      </c>
      <c r="H1181" s="20">
        <v>24570848.636017267</v>
      </c>
      <c r="I1181" s="14">
        <v>0.72999999483097244</v>
      </c>
      <c r="J1181" s="7" t="s">
        <v>45</v>
      </c>
      <c r="K1181" s="7" t="s">
        <v>3860</v>
      </c>
      <c r="L1181" s="7" t="s">
        <v>4458</v>
      </c>
      <c r="M1181" s="5">
        <v>1</v>
      </c>
      <c r="N1181" s="7" t="s">
        <v>1857</v>
      </c>
      <c r="O1181" s="28">
        <v>1</v>
      </c>
      <c r="P1181" s="37">
        <v>-24570848.636017267</v>
      </c>
      <c r="Q1181" s="37">
        <v>0</v>
      </c>
      <c r="R1181" s="37">
        <v>0</v>
      </c>
    </row>
    <row r="1182" spans="1:18" x14ac:dyDescent="0.25">
      <c r="A1182" s="5">
        <v>33</v>
      </c>
      <c r="B1182" s="7" t="s">
        <v>4459</v>
      </c>
      <c r="C1182" s="9">
        <v>0</v>
      </c>
      <c r="D1182" s="9">
        <v>0</v>
      </c>
      <c r="E1182" s="9">
        <v>4676502</v>
      </c>
      <c r="F1182" s="9">
        <v>0</v>
      </c>
      <c r="G1182" s="20">
        <v>4676502</v>
      </c>
      <c r="H1182" s="20">
        <v>3413846.4358270322</v>
      </c>
      <c r="I1182" s="14">
        <v>0.72999999483097244</v>
      </c>
      <c r="J1182" s="7" t="s">
        <v>45</v>
      </c>
      <c r="K1182" s="7" t="s">
        <v>3860</v>
      </c>
      <c r="L1182" s="7" t="s">
        <v>4019</v>
      </c>
      <c r="M1182" s="5">
        <v>1</v>
      </c>
      <c r="N1182" s="7" t="s">
        <v>1857</v>
      </c>
      <c r="O1182" s="28">
        <v>1</v>
      </c>
      <c r="P1182" s="37">
        <v>-3413846.4358270322</v>
      </c>
      <c r="Q1182" s="37">
        <v>0</v>
      </c>
      <c r="R1182" s="37">
        <v>0</v>
      </c>
    </row>
    <row r="1183" spans="1:18" x14ac:dyDescent="0.25">
      <c r="A1183" s="5">
        <v>33</v>
      </c>
      <c r="B1183" s="7" t="s">
        <v>4460</v>
      </c>
      <c r="C1183" s="9">
        <v>0</v>
      </c>
      <c r="D1183" s="9">
        <v>0</v>
      </c>
      <c r="E1183" s="9">
        <v>1650525</v>
      </c>
      <c r="F1183" s="9">
        <v>0</v>
      </c>
      <c r="G1183" s="20">
        <v>1650525</v>
      </c>
      <c r="H1183" s="20">
        <v>1204883.2414683907</v>
      </c>
      <c r="I1183" s="14">
        <v>0.72999999483097233</v>
      </c>
      <c r="J1183" s="7" t="s">
        <v>45</v>
      </c>
      <c r="K1183" s="7" t="s">
        <v>3860</v>
      </c>
      <c r="L1183" s="7" t="s">
        <v>4019</v>
      </c>
      <c r="M1183" s="5">
        <v>1</v>
      </c>
      <c r="N1183" s="7" t="s">
        <v>1857</v>
      </c>
      <c r="O1183" s="28">
        <v>1</v>
      </c>
      <c r="P1183" s="37">
        <v>-1204883.2414683907</v>
      </c>
      <c r="Q1183" s="37">
        <v>0</v>
      </c>
      <c r="R1183" s="37">
        <v>0</v>
      </c>
    </row>
    <row r="1184" spans="1:18" x14ac:dyDescent="0.25">
      <c r="A1184" s="5">
        <v>33</v>
      </c>
      <c r="B1184" s="7" t="s">
        <v>4461</v>
      </c>
      <c r="C1184" s="9">
        <v>0</v>
      </c>
      <c r="D1184" s="9">
        <v>0</v>
      </c>
      <c r="E1184" s="9">
        <v>24</v>
      </c>
      <c r="F1184" s="9">
        <v>0</v>
      </c>
      <c r="G1184" s="20">
        <v>24</v>
      </c>
      <c r="H1184" s="20">
        <v>17.519999875943338</v>
      </c>
      <c r="I1184" s="14">
        <v>0.72999999483097244</v>
      </c>
      <c r="J1184" s="7" t="s">
        <v>45</v>
      </c>
      <c r="K1184" s="7" t="s">
        <v>2180</v>
      </c>
      <c r="L1184" s="7" t="s">
        <v>4021</v>
      </c>
      <c r="M1184" s="5">
        <v>0</v>
      </c>
      <c r="N1184" s="7"/>
      <c r="O1184" s="5">
        <v>0</v>
      </c>
      <c r="P1184" s="37">
        <v>0</v>
      </c>
      <c r="Q1184" s="37">
        <v>0</v>
      </c>
      <c r="R1184" s="37">
        <v>0</v>
      </c>
    </row>
    <row r="1185" spans="1:18" x14ac:dyDescent="0.25">
      <c r="A1185" s="5">
        <v>33</v>
      </c>
      <c r="B1185" s="7" t="s">
        <v>4462</v>
      </c>
      <c r="C1185" s="9">
        <v>0</v>
      </c>
      <c r="D1185" s="9">
        <v>0</v>
      </c>
      <c r="E1185" s="9">
        <v>3879310</v>
      </c>
      <c r="F1185" s="9">
        <v>0</v>
      </c>
      <c r="G1185" s="20">
        <v>3879310</v>
      </c>
      <c r="H1185" s="20">
        <v>2831896.2799477396</v>
      </c>
      <c r="I1185" s="14">
        <v>0.72999999483097244</v>
      </c>
      <c r="J1185" s="7" t="s">
        <v>45</v>
      </c>
      <c r="K1185" s="7" t="s">
        <v>4121</v>
      </c>
      <c r="L1185" s="7" t="s">
        <v>4021</v>
      </c>
      <c r="M1185" s="5">
        <v>0</v>
      </c>
      <c r="N1185" s="7" t="s">
        <v>170</v>
      </c>
      <c r="O1185" s="28">
        <v>1</v>
      </c>
      <c r="P1185" s="37">
        <v>-2831896.2799477396</v>
      </c>
      <c r="Q1185" s="37">
        <v>0</v>
      </c>
      <c r="R1185" s="37">
        <v>0</v>
      </c>
    </row>
    <row r="1186" spans="1:18" x14ac:dyDescent="0.25">
      <c r="A1186" s="5">
        <v>33</v>
      </c>
      <c r="B1186" s="7" t="s">
        <v>4463</v>
      </c>
      <c r="C1186" s="9">
        <v>0</v>
      </c>
      <c r="D1186" s="9">
        <v>0</v>
      </c>
      <c r="E1186" s="9">
        <v>470000</v>
      </c>
      <c r="F1186" s="9">
        <v>0</v>
      </c>
      <c r="G1186" s="20">
        <v>470000</v>
      </c>
      <c r="H1186" s="20">
        <v>343099.99757055705</v>
      </c>
      <c r="I1186" s="14">
        <v>0.72999999483097244</v>
      </c>
      <c r="J1186" s="7" t="s">
        <v>45</v>
      </c>
      <c r="K1186" s="7" t="s">
        <v>2180</v>
      </c>
      <c r="L1186" s="7" t="s">
        <v>4021</v>
      </c>
      <c r="M1186" s="5">
        <v>0</v>
      </c>
      <c r="N1186" s="7"/>
      <c r="O1186" s="5">
        <v>0</v>
      </c>
      <c r="P1186" s="37">
        <v>0</v>
      </c>
      <c r="Q1186" s="37">
        <v>0</v>
      </c>
      <c r="R1186" s="37">
        <v>0</v>
      </c>
    </row>
    <row r="1187" spans="1:18" x14ac:dyDescent="0.25">
      <c r="A1187" s="5">
        <v>33</v>
      </c>
      <c r="B1187" s="7" t="s">
        <v>4464</v>
      </c>
      <c r="C1187" s="9">
        <v>0</v>
      </c>
      <c r="D1187" s="9">
        <v>0</v>
      </c>
      <c r="E1187" s="9">
        <v>350000</v>
      </c>
      <c r="F1187" s="9">
        <v>0</v>
      </c>
      <c r="G1187" s="20">
        <v>350000</v>
      </c>
      <c r="H1187" s="20">
        <v>255499.99819084036</v>
      </c>
      <c r="I1187" s="14">
        <v>0.72999999483097244</v>
      </c>
      <c r="J1187" s="7" t="s">
        <v>45</v>
      </c>
      <c r="K1187" s="7" t="s">
        <v>4121</v>
      </c>
      <c r="L1187" s="7" t="s">
        <v>4021</v>
      </c>
      <c r="M1187" s="5">
        <v>0</v>
      </c>
      <c r="N1187" s="7" t="s">
        <v>170</v>
      </c>
      <c r="O1187" s="28">
        <v>1</v>
      </c>
      <c r="P1187" s="37">
        <v>-255499.99819084036</v>
      </c>
      <c r="Q1187" s="37">
        <v>0</v>
      </c>
      <c r="R1187" s="37">
        <v>0</v>
      </c>
    </row>
    <row r="1188" spans="1:18" x14ac:dyDescent="0.25">
      <c r="A1188" s="5">
        <v>33</v>
      </c>
      <c r="B1188" s="7" t="s">
        <v>4465</v>
      </c>
      <c r="C1188" s="9">
        <v>0</v>
      </c>
      <c r="D1188" s="9">
        <v>0</v>
      </c>
      <c r="E1188" s="9">
        <v>60000</v>
      </c>
      <c r="F1188" s="9">
        <v>0</v>
      </c>
      <c r="G1188" s="20">
        <v>60000</v>
      </c>
      <c r="H1188" s="20">
        <v>43799.999689858349</v>
      </c>
      <c r="I1188" s="14">
        <v>0.72999999483097244</v>
      </c>
      <c r="J1188" s="7" t="s">
        <v>45</v>
      </c>
      <c r="K1188" s="7" t="s">
        <v>2180</v>
      </c>
      <c r="L1188" s="7" t="s">
        <v>4021</v>
      </c>
      <c r="M1188" s="5">
        <v>0</v>
      </c>
      <c r="N1188" s="7"/>
      <c r="O1188" s="5">
        <v>0</v>
      </c>
      <c r="P1188" s="37">
        <v>0</v>
      </c>
      <c r="Q1188" s="37">
        <v>0</v>
      </c>
      <c r="R1188" s="37">
        <v>0</v>
      </c>
    </row>
    <row r="1189" spans="1:18" x14ac:dyDescent="0.25">
      <c r="A1189" s="5">
        <v>33</v>
      </c>
      <c r="B1189" s="7" t="s">
        <v>4466</v>
      </c>
      <c r="C1189" s="9">
        <v>0</v>
      </c>
      <c r="D1189" s="9">
        <v>0</v>
      </c>
      <c r="E1189" s="9">
        <v>700000</v>
      </c>
      <c r="F1189" s="9">
        <v>0</v>
      </c>
      <c r="G1189" s="20">
        <v>700000</v>
      </c>
      <c r="H1189" s="20">
        <v>510999.99638168071</v>
      </c>
      <c r="I1189" s="14">
        <v>0.72999999483097244</v>
      </c>
      <c r="J1189" s="7" t="s">
        <v>45</v>
      </c>
      <c r="K1189" s="7" t="s">
        <v>2180</v>
      </c>
      <c r="L1189" s="7" t="s">
        <v>4021</v>
      </c>
      <c r="M1189" s="5">
        <v>0</v>
      </c>
      <c r="N1189" s="7"/>
      <c r="O1189" s="5">
        <v>0</v>
      </c>
      <c r="P1189" s="37">
        <v>0</v>
      </c>
      <c r="Q1189" s="37">
        <v>0</v>
      </c>
      <c r="R1189" s="37">
        <v>0</v>
      </c>
    </row>
    <row r="1190" spans="1:18" x14ac:dyDescent="0.25">
      <c r="A1190" s="5">
        <v>33</v>
      </c>
      <c r="B1190" s="7" t="s">
        <v>4467</v>
      </c>
      <c r="C1190" s="9">
        <v>0</v>
      </c>
      <c r="D1190" s="9">
        <v>0</v>
      </c>
      <c r="E1190" s="9">
        <v>350000</v>
      </c>
      <c r="F1190" s="9">
        <v>0</v>
      </c>
      <c r="G1190" s="20">
        <v>350000</v>
      </c>
      <c r="H1190" s="20">
        <v>255499.99819084036</v>
      </c>
      <c r="I1190" s="14">
        <v>0.72999999483097244</v>
      </c>
      <c r="J1190" s="7" t="s">
        <v>45</v>
      </c>
      <c r="K1190" s="7" t="s">
        <v>4121</v>
      </c>
      <c r="L1190" s="7" t="s">
        <v>4021</v>
      </c>
      <c r="M1190" s="5">
        <v>0</v>
      </c>
      <c r="N1190" s="7" t="s">
        <v>170</v>
      </c>
      <c r="O1190" s="28">
        <v>1</v>
      </c>
      <c r="P1190" s="37">
        <v>-255499.99819084036</v>
      </c>
      <c r="Q1190" s="37">
        <v>0</v>
      </c>
      <c r="R1190" s="37">
        <v>0</v>
      </c>
    </row>
    <row r="1191" spans="1:18" x14ac:dyDescent="0.25">
      <c r="A1191" s="5">
        <v>33</v>
      </c>
      <c r="B1191" s="7" t="s">
        <v>4468</v>
      </c>
      <c r="C1191" s="9">
        <v>0</v>
      </c>
      <c r="D1191" s="9">
        <v>0</v>
      </c>
      <c r="E1191" s="9">
        <v>520150</v>
      </c>
      <c r="F1191" s="9">
        <v>0</v>
      </c>
      <c r="G1191" s="20">
        <v>520150</v>
      </c>
      <c r="H1191" s="20">
        <v>379709.49731133034</v>
      </c>
      <c r="I1191" s="14">
        <v>0.72999999483097244</v>
      </c>
      <c r="J1191" s="7" t="s">
        <v>45</v>
      </c>
      <c r="K1191" s="7" t="s">
        <v>2180</v>
      </c>
      <c r="L1191" s="7" t="s">
        <v>4021</v>
      </c>
      <c r="M1191" s="5">
        <v>0</v>
      </c>
      <c r="N1191" s="7"/>
      <c r="O1191" s="5">
        <v>0</v>
      </c>
      <c r="P1191" s="37">
        <v>0</v>
      </c>
      <c r="Q1191" s="37">
        <v>0</v>
      </c>
      <c r="R1191" s="37">
        <v>0</v>
      </c>
    </row>
    <row r="1192" spans="1:18" x14ac:dyDescent="0.25">
      <c r="A1192" s="5">
        <v>33</v>
      </c>
      <c r="B1192" s="7" t="s">
        <v>4469</v>
      </c>
      <c r="C1192" s="9">
        <v>0</v>
      </c>
      <c r="D1192" s="9">
        <v>0</v>
      </c>
      <c r="E1192" s="9">
        <v>922068</v>
      </c>
      <c r="F1192" s="9">
        <v>0</v>
      </c>
      <c r="G1192" s="20">
        <v>922068</v>
      </c>
      <c r="H1192" s="20">
        <v>673109.63523380505</v>
      </c>
      <c r="I1192" s="14">
        <v>0.72999999483097244</v>
      </c>
      <c r="J1192" s="7" t="s">
        <v>45</v>
      </c>
      <c r="K1192" s="7" t="s">
        <v>4121</v>
      </c>
      <c r="L1192" s="7" t="s">
        <v>4021</v>
      </c>
      <c r="M1192" s="5">
        <v>0</v>
      </c>
      <c r="N1192" s="7" t="s">
        <v>170</v>
      </c>
      <c r="O1192" s="28">
        <v>1</v>
      </c>
      <c r="P1192" s="37">
        <v>-673109.63523380505</v>
      </c>
      <c r="Q1192" s="37">
        <v>0</v>
      </c>
      <c r="R1192" s="37">
        <v>0</v>
      </c>
    </row>
    <row r="1193" spans="1:18" x14ac:dyDescent="0.25">
      <c r="A1193" s="5">
        <v>33</v>
      </c>
      <c r="B1193" s="7" t="s">
        <v>4470</v>
      </c>
      <c r="C1193" s="9">
        <v>0</v>
      </c>
      <c r="D1193" s="9">
        <v>0</v>
      </c>
      <c r="E1193" s="9">
        <v>772611</v>
      </c>
      <c r="F1193" s="9">
        <v>0</v>
      </c>
      <c r="G1193" s="20">
        <v>772611</v>
      </c>
      <c r="H1193" s="20">
        <v>564006.02600635251</v>
      </c>
      <c r="I1193" s="14">
        <v>0.72999999483097255</v>
      </c>
      <c r="J1193" s="7" t="s">
        <v>45</v>
      </c>
      <c r="K1193" s="7" t="s">
        <v>2180</v>
      </c>
      <c r="L1193" s="7" t="s">
        <v>4021</v>
      </c>
      <c r="M1193" s="5">
        <v>0</v>
      </c>
      <c r="N1193" s="7"/>
      <c r="O1193" s="5">
        <v>0</v>
      </c>
      <c r="P1193" s="37">
        <v>0</v>
      </c>
      <c r="Q1193" s="37">
        <v>0</v>
      </c>
      <c r="R1193" s="37">
        <v>0</v>
      </c>
    </row>
    <row r="1194" spans="1:18" x14ac:dyDescent="0.25">
      <c r="A1194" s="5">
        <v>33</v>
      </c>
      <c r="B1194" s="7" t="s">
        <v>4471</v>
      </c>
      <c r="C1194" s="9">
        <v>0</v>
      </c>
      <c r="D1194" s="9">
        <v>0</v>
      </c>
      <c r="E1194" s="9">
        <v>60000</v>
      </c>
      <c r="F1194" s="9">
        <v>0</v>
      </c>
      <c r="G1194" s="20">
        <v>60000</v>
      </c>
      <c r="H1194" s="20">
        <v>43799.999689858349</v>
      </c>
      <c r="I1194" s="14">
        <v>0.72999999483097244</v>
      </c>
      <c r="J1194" s="7" t="s">
        <v>45</v>
      </c>
      <c r="K1194" s="7" t="s">
        <v>4121</v>
      </c>
      <c r="L1194" s="7" t="s">
        <v>4021</v>
      </c>
      <c r="M1194" s="5">
        <v>0</v>
      </c>
      <c r="N1194" s="7" t="s">
        <v>170</v>
      </c>
      <c r="O1194" s="28">
        <v>1</v>
      </c>
      <c r="P1194" s="37">
        <v>-43799.999689858349</v>
      </c>
      <c r="Q1194" s="37">
        <v>0</v>
      </c>
      <c r="R1194" s="37">
        <v>0</v>
      </c>
    </row>
    <row r="1195" spans="1:18" x14ac:dyDescent="0.25">
      <c r="A1195" s="5">
        <v>33</v>
      </c>
      <c r="B1195" s="7" t="s">
        <v>4472</v>
      </c>
      <c r="C1195" s="9">
        <v>0</v>
      </c>
      <c r="D1195" s="9">
        <v>0</v>
      </c>
      <c r="E1195" s="9">
        <v>60000</v>
      </c>
      <c r="F1195" s="9">
        <v>0</v>
      </c>
      <c r="G1195" s="20">
        <v>60000</v>
      </c>
      <c r="H1195" s="20">
        <v>43799.999689858349</v>
      </c>
      <c r="I1195" s="14">
        <v>0.72999999483097244</v>
      </c>
      <c r="J1195" s="7" t="s">
        <v>45</v>
      </c>
      <c r="K1195" s="7" t="s">
        <v>4121</v>
      </c>
      <c r="L1195" s="7" t="s">
        <v>4021</v>
      </c>
      <c r="M1195" s="5">
        <v>0</v>
      </c>
      <c r="N1195" s="7" t="s">
        <v>170</v>
      </c>
      <c r="O1195" s="28">
        <v>1</v>
      </c>
      <c r="P1195" s="37">
        <v>-43799.999689858349</v>
      </c>
      <c r="Q1195" s="37">
        <v>0</v>
      </c>
      <c r="R1195" s="37">
        <v>0</v>
      </c>
    </row>
    <row r="1196" spans="1:18" x14ac:dyDescent="0.25">
      <c r="A1196" s="5">
        <v>33</v>
      </c>
      <c r="B1196" s="7" t="s">
        <v>4473</v>
      </c>
      <c r="C1196" s="9">
        <v>0</v>
      </c>
      <c r="D1196" s="9">
        <v>0</v>
      </c>
      <c r="E1196" s="9">
        <v>1765731</v>
      </c>
      <c r="F1196" s="9">
        <v>0</v>
      </c>
      <c r="G1196" s="20">
        <v>1765731</v>
      </c>
      <c r="H1196" s="20">
        <v>1288983.6208728878</v>
      </c>
      <c r="I1196" s="14">
        <v>0.72999999483097244</v>
      </c>
      <c r="J1196" s="7" t="s">
        <v>45</v>
      </c>
      <c r="K1196" s="7" t="s">
        <v>2180</v>
      </c>
      <c r="L1196" s="7" t="s">
        <v>4021</v>
      </c>
      <c r="M1196" s="5">
        <v>0</v>
      </c>
      <c r="N1196" s="7"/>
      <c r="O1196" s="5">
        <v>0</v>
      </c>
      <c r="P1196" s="37">
        <v>0</v>
      </c>
      <c r="Q1196" s="37">
        <v>0</v>
      </c>
      <c r="R1196" s="37">
        <v>0</v>
      </c>
    </row>
    <row r="1197" spans="1:18" x14ac:dyDescent="0.25">
      <c r="A1197" s="5">
        <v>33</v>
      </c>
      <c r="B1197" s="7" t="s">
        <v>4474</v>
      </c>
      <c r="C1197" s="9">
        <v>0</v>
      </c>
      <c r="D1197" s="9">
        <v>0</v>
      </c>
      <c r="E1197" s="9">
        <v>2238697</v>
      </c>
      <c r="F1197" s="9">
        <v>0</v>
      </c>
      <c r="G1197" s="20">
        <v>2238697</v>
      </c>
      <c r="H1197" s="20">
        <v>1634248.7984281136</v>
      </c>
      <c r="I1197" s="14">
        <v>0.72999999483097244</v>
      </c>
      <c r="J1197" s="7" t="s">
        <v>45</v>
      </c>
      <c r="K1197" s="7" t="s">
        <v>2180</v>
      </c>
      <c r="L1197" s="7" t="s">
        <v>4021</v>
      </c>
      <c r="M1197" s="5">
        <v>0</v>
      </c>
      <c r="N1197" s="7"/>
      <c r="O1197" s="5">
        <v>0</v>
      </c>
      <c r="P1197" s="37">
        <v>0</v>
      </c>
      <c r="Q1197" s="37">
        <v>0</v>
      </c>
      <c r="R1197" s="37">
        <v>0</v>
      </c>
    </row>
    <row r="1198" spans="1:18" x14ac:dyDescent="0.25">
      <c r="A1198" s="5">
        <v>33</v>
      </c>
      <c r="B1198" s="7" t="s">
        <v>4475</v>
      </c>
      <c r="C1198" s="9">
        <v>0</v>
      </c>
      <c r="D1198" s="9">
        <v>0</v>
      </c>
      <c r="E1198" s="9">
        <v>2860000</v>
      </c>
      <c r="F1198" s="9">
        <v>0</v>
      </c>
      <c r="G1198" s="20">
        <v>2860000</v>
      </c>
      <c r="H1198" s="20">
        <v>2087799.9852165813</v>
      </c>
      <c r="I1198" s="14">
        <v>0.72999999483097244</v>
      </c>
      <c r="J1198" s="7" t="s">
        <v>45</v>
      </c>
      <c r="K1198" s="7" t="s">
        <v>4121</v>
      </c>
      <c r="L1198" s="7" t="s">
        <v>4021</v>
      </c>
      <c r="M1198" s="5">
        <v>0</v>
      </c>
      <c r="N1198" s="7" t="s">
        <v>170</v>
      </c>
      <c r="O1198" s="28">
        <v>1</v>
      </c>
      <c r="P1198" s="37">
        <v>-2087799.9852165813</v>
      </c>
      <c r="Q1198" s="37">
        <v>0</v>
      </c>
      <c r="R1198" s="37">
        <v>0</v>
      </c>
    </row>
    <row r="1199" spans="1:18" x14ac:dyDescent="0.25">
      <c r="A1199" s="5">
        <v>33</v>
      </c>
      <c r="B1199" s="7" t="s">
        <v>4476</v>
      </c>
      <c r="C1199" s="9">
        <v>0</v>
      </c>
      <c r="D1199" s="9">
        <v>0</v>
      </c>
      <c r="E1199" s="9">
        <v>81516</v>
      </c>
      <c r="F1199" s="9">
        <v>0</v>
      </c>
      <c r="G1199" s="20">
        <v>81516</v>
      </c>
      <c r="H1199" s="20">
        <v>59506.679578641553</v>
      </c>
      <c r="I1199" s="14">
        <v>0.72999999483097244</v>
      </c>
      <c r="J1199" s="7" t="s">
        <v>45</v>
      </c>
      <c r="K1199" s="7" t="s">
        <v>2180</v>
      </c>
      <c r="L1199" s="7" t="s">
        <v>4021</v>
      </c>
      <c r="M1199" s="5">
        <v>0</v>
      </c>
      <c r="N1199" s="7"/>
      <c r="O1199" s="5">
        <v>0</v>
      </c>
      <c r="P1199" s="37">
        <v>0</v>
      </c>
      <c r="Q1199" s="37">
        <v>0</v>
      </c>
      <c r="R1199" s="37">
        <v>0</v>
      </c>
    </row>
    <row r="1200" spans="1:18" x14ac:dyDescent="0.25">
      <c r="A1200" s="5">
        <v>33</v>
      </c>
      <c r="B1200" s="7" t="s">
        <v>4477</v>
      </c>
      <c r="C1200" s="9">
        <v>0</v>
      </c>
      <c r="D1200" s="9">
        <v>0</v>
      </c>
      <c r="E1200" s="9">
        <v>6300000</v>
      </c>
      <c r="F1200" s="9">
        <v>0</v>
      </c>
      <c r="G1200" s="20">
        <v>6300000</v>
      </c>
      <c r="H1200" s="20">
        <v>4598999.9674351262</v>
      </c>
      <c r="I1200" s="14">
        <v>0.72999999483097244</v>
      </c>
      <c r="J1200" s="7" t="s">
        <v>45</v>
      </c>
      <c r="K1200" s="7" t="s">
        <v>4121</v>
      </c>
      <c r="L1200" s="7" t="s">
        <v>4021</v>
      </c>
      <c r="M1200" s="5">
        <v>0</v>
      </c>
      <c r="N1200" s="7" t="s">
        <v>170</v>
      </c>
      <c r="O1200" s="28">
        <v>1</v>
      </c>
      <c r="P1200" s="37">
        <v>-4598999.9674351262</v>
      </c>
      <c r="Q1200" s="37">
        <v>0</v>
      </c>
      <c r="R1200" s="37">
        <v>0</v>
      </c>
    </row>
    <row r="1201" spans="1:18" x14ac:dyDescent="0.25">
      <c r="A1201" s="5">
        <v>33</v>
      </c>
      <c r="B1201" s="7" t="s">
        <v>4478</v>
      </c>
      <c r="C1201" s="9">
        <v>0</v>
      </c>
      <c r="D1201" s="9">
        <v>0</v>
      </c>
      <c r="E1201" s="9">
        <v>60000</v>
      </c>
      <c r="F1201" s="9">
        <v>0</v>
      </c>
      <c r="G1201" s="20">
        <v>60000</v>
      </c>
      <c r="H1201" s="20">
        <v>43799.999689858349</v>
      </c>
      <c r="I1201" s="14">
        <v>0.72999999483097244</v>
      </c>
      <c r="J1201" s="7" t="s">
        <v>45</v>
      </c>
      <c r="K1201" s="7" t="s">
        <v>4121</v>
      </c>
      <c r="L1201" s="7" t="s">
        <v>4021</v>
      </c>
      <c r="M1201" s="5">
        <v>0</v>
      </c>
      <c r="N1201" s="7" t="s">
        <v>170</v>
      </c>
      <c r="O1201" s="28">
        <v>1</v>
      </c>
      <c r="P1201" s="37">
        <v>-43799.999689858349</v>
      </c>
      <c r="Q1201" s="37">
        <v>0</v>
      </c>
      <c r="R1201" s="37">
        <v>0</v>
      </c>
    </row>
    <row r="1202" spans="1:18" x14ac:dyDescent="0.25">
      <c r="A1202" s="5">
        <v>33</v>
      </c>
      <c r="B1202" s="7" t="s">
        <v>4479</v>
      </c>
      <c r="C1202" s="9">
        <v>0</v>
      </c>
      <c r="D1202" s="9">
        <v>0</v>
      </c>
      <c r="E1202" s="9">
        <v>344828</v>
      </c>
      <c r="F1202" s="9">
        <v>0</v>
      </c>
      <c r="G1202" s="20">
        <v>344828</v>
      </c>
      <c r="H1202" s="20">
        <v>251724.43821757456</v>
      </c>
      <c r="I1202" s="14">
        <v>0.72999999483097244</v>
      </c>
      <c r="J1202" s="7" t="s">
        <v>45</v>
      </c>
      <c r="K1202" s="7" t="s">
        <v>4121</v>
      </c>
      <c r="L1202" s="7" t="s">
        <v>4021</v>
      </c>
      <c r="M1202" s="5">
        <v>0</v>
      </c>
      <c r="N1202" s="7" t="s">
        <v>170</v>
      </c>
      <c r="O1202" s="28">
        <v>1</v>
      </c>
      <c r="P1202" s="37">
        <v>-251724.43821757456</v>
      </c>
      <c r="Q1202" s="37">
        <v>0</v>
      </c>
      <c r="R1202" s="37">
        <v>0</v>
      </c>
    </row>
    <row r="1203" spans="1:18" x14ac:dyDescent="0.25">
      <c r="A1203" s="5">
        <v>33</v>
      </c>
      <c r="B1203" s="7" t="s">
        <v>4480</v>
      </c>
      <c r="C1203" s="9">
        <v>0</v>
      </c>
      <c r="D1203" s="9">
        <v>0</v>
      </c>
      <c r="E1203" s="9">
        <v>1120690</v>
      </c>
      <c r="F1203" s="9">
        <v>0</v>
      </c>
      <c r="G1203" s="20">
        <v>1120690</v>
      </c>
      <c r="H1203" s="20">
        <v>818103.69420712255</v>
      </c>
      <c r="I1203" s="14">
        <v>0.72999999483097244</v>
      </c>
      <c r="J1203" s="7" t="s">
        <v>45</v>
      </c>
      <c r="K1203" s="7" t="s">
        <v>2180</v>
      </c>
      <c r="L1203" s="7" t="s">
        <v>4021</v>
      </c>
      <c r="M1203" s="5">
        <v>0</v>
      </c>
      <c r="N1203" s="7"/>
      <c r="O1203" s="5">
        <v>0</v>
      </c>
      <c r="P1203" s="37">
        <v>0</v>
      </c>
      <c r="Q1203" s="37">
        <v>0</v>
      </c>
      <c r="R1203" s="37">
        <v>0</v>
      </c>
    </row>
    <row r="1204" spans="1:18" x14ac:dyDescent="0.25">
      <c r="A1204" s="5">
        <v>33</v>
      </c>
      <c r="B1204" s="7" t="s">
        <v>4481</v>
      </c>
      <c r="C1204" s="9">
        <v>0</v>
      </c>
      <c r="D1204" s="9">
        <v>0</v>
      </c>
      <c r="E1204" s="9">
        <v>87321059</v>
      </c>
      <c r="F1204" s="9">
        <v>0</v>
      </c>
      <c r="G1204" s="20">
        <v>87321059</v>
      </c>
      <c r="H1204" s="20">
        <v>63744372.618635036</v>
      </c>
      <c r="I1204" s="14">
        <v>0.72999999483097244</v>
      </c>
      <c r="J1204" s="7" t="s">
        <v>45</v>
      </c>
      <c r="K1204" s="7" t="s">
        <v>4482</v>
      </c>
      <c r="L1204" s="7" t="s">
        <v>4483</v>
      </c>
      <c r="M1204" s="5">
        <v>1</v>
      </c>
      <c r="N1204" s="7" t="s">
        <v>788</v>
      </c>
      <c r="O1204" s="28">
        <v>1</v>
      </c>
      <c r="P1204" s="37">
        <v>-63744372.618635036</v>
      </c>
      <c r="Q1204" s="37">
        <v>0</v>
      </c>
      <c r="R1204" s="37">
        <v>0</v>
      </c>
    </row>
    <row r="1205" spans="1:18" x14ac:dyDescent="0.25">
      <c r="A1205" s="5">
        <v>33</v>
      </c>
      <c r="B1205" s="7" t="s">
        <v>4484</v>
      </c>
      <c r="C1205" s="9">
        <v>0</v>
      </c>
      <c r="D1205" s="9">
        <v>0</v>
      </c>
      <c r="E1205" s="9">
        <v>12516829</v>
      </c>
      <c r="F1205" s="9">
        <v>0</v>
      </c>
      <c r="G1205" s="20">
        <v>12516829</v>
      </c>
      <c r="H1205" s="20">
        <v>9137285.1053001657</v>
      </c>
      <c r="I1205" s="14">
        <v>0.72999999483097244</v>
      </c>
      <c r="J1205" s="7" t="s">
        <v>45</v>
      </c>
      <c r="K1205" s="7" t="s">
        <v>1087</v>
      </c>
      <c r="L1205" s="7" t="s">
        <v>4485</v>
      </c>
      <c r="M1205" s="5">
        <v>1</v>
      </c>
      <c r="N1205" s="7" t="s">
        <v>2858</v>
      </c>
      <c r="O1205" s="28">
        <v>1</v>
      </c>
      <c r="P1205" s="37">
        <v>-9137285.1053001657</v>
      </c>
      <c r="Q1205" s="37">
        <v>0</v>
      </c>
      <c r="R1205" s="37">
        <v>0</v>
      </c>
    </row>
    <row r="1206" spans="1:18" x14ac:dyDescent="0.25">
      <c r="A1206" s="5">
        <v>33</v>
      </c>
      <c r="B1206" s="7" t="s">
        <v>4486</v>
      </c>
      <c r="C1206" s="9">
        <v>0</v>
      </c>
      <c r="D1206" s="9">
        <v>0</v>
      </c>
      <c r="E1206" s="9">
        <v>0</v>
      </c>
      <c r="F1206" s="9">
        <v>45085944</v>
      </c>
      <c r="G1206" s="20">
        <v>45085944</v>
      </c>
      <c r="H1206" s="20">
        <v>32912738.886949513</v>
      </c>
      <c r="I1206" s="14">
        <v>0.72999999483097244</v>
      </c>
      <c r="J1206" s="7" t="s">
        <v>45</v>
      </c>
      <c r="K1206" s="7" t="s">
        <v>150</v>
      </c>
      <c r="L1206" s="7" t="s">
        <v>4487</v>
      </c>
      <c r="M1206" s="5">
        <v>0</v>
      </c>
      <c r="N1206" s="7"/>
      <c r="O1206" s="5">
        <v>0</v>
      </c>
      <c r="P1206" s="37">
        <v>0</v>
      </c>
      <c r="Q1206" s="37">
        <v>0</v>
      </c>
      <c r="R1206" s="37">
        <v>0</v>
      </c>
    </row>
    <row r="1207" spans="1:18" x14ac:dyDescent="0.25">
      <c r="A1207" s="5">
        <v>33</v>
      </c>
      <c r="B1207" s="7" t="s">
        <v>4488</v>
      </c>
      <c r="C1207" s="9">
        <v>0</v>
      </c>
      <c r="D1207" s="9">
        <v>0</v>
      </c>
      <c r="E1207" s="9">
        <v>0</v>
      </c>
      <c r="F1207" s="9">
        <v>16965111</v>
      </c>
      <c r="G1207" s="20">
        <v>16965111</v>
      </c>
      <c r="H1207" s="20">
        <v>12384530.942306874</v>
      </c>
      <c r="I1207" s="14">
        <v>0.72999999483097244</v>
      </c>
      <c r="J1207" s="7" t="s">
        <v>45</v>
      </c>
      <c r="K1207" s="7" t="s">
        <v>150</v>
      </c>
      <c r="L1207" s="7" t="s">
        <v>4489</v>
      </c>
      <c r="M1207" s="5">
        <v>0</v>
      </c>
      <c r="N1207" s="7"/>
      <c r="O1207" s="5">
        <v>0</v>
      </c>
      <c r="P1207" s="37">
        <v>0</v>
      </c>
      <c r="Q1207" s="37">
        <v>0</v>
      </c>
      <c r="R1207" s="37">
        <v>0</v>
      </c>
    </row>
    <row r="1208" spans="1:18" x14ac:dyDescent="0.25">
      <c r="A1208" s="5">
        <v>33</v>
      </c>
      <c r="B1208" s="7" t="s">
        <v>4490</v>
      </c>
      <c r="C1208" s="9">
        <v>0</v>
      </c>
      <c r="D1208" s="9">
        <v>0</v>
      </c>
      <c r="E1208" s="9">
        <v>0</v>
      </c>
      <c r="F1208" s="9">
        <v>47059</v>
      </c>
      <c r="G1208" s="20">
        <v>47059</v>
      </c>
      <c r="H1208" s="20">
        <v>34353.06975675073</v>
      </c>
      <c r="I1208" s="14">
        <v>0.72999999483097244</v>
      </c>
      <c r="J1208" s="7" t="s">
        <v>45</v>
      </c>
      <c r="K1208" s="7" t="s">
        <v>818</v>
      </c>
      <c r="L1208" s="7" t="s">
        <v>4491</v>
      </c>
      <c r="M1208" s="5">
        <v>0</v>
      </c>
      <c r="N1208" s="7"/>
      <c r="O1208" s="5">
        <v>0</v>
      </c>
      <c r="P1208" s="37">
        <v>0</v>
      </c>
      <c r="Q1208" s="37">
        <v>0</v>
      </c>
      <c r="R1208" s="37">
        <v>0</v>
      </c>
    </row>
    <row r="1209" spans="1:18" x14ac:dyDescent="0.25">
      <c r="A1209" s="5">
        <v>33</v>
      </c>
      <c r="B1209" s="7" t="s">
        <v>4492</v>
      </c>
      <c r="C1209" s="9">
        <v>0</v>
      </c>
      <c r="D1209" s="9">
        <v>0</v>
      </c>
      <c r="E1209" s="9">
        <v>0</v>
      </c>
      <c r="F1209" s="9">
        <v>1122318</v>
      </c>
      <c r="G1209" s="20">
        <v>1122318</v>
      </c>
      <c r="H1209" s="20">
        <v>819292.1341987073</v>
      </c>
      <c r="I1209" s="14">
        <v>0.72999999483097244</v>
      </c>
      <c r="J1209" s="7" t="s">
        <v>45</v>
      </c>
      <c r="K1209" s="7" t="s">
        <v>150</v>
      </c>
      <c r="L1209" s="7" t="s">
        <v>4493</v>
      </c>
      <c r="M1209" s="5">
        <v>0</v>
      </c>
      <c r="N1209" s="7"/>
      <c r="O1209" s="5">
        <v>0</v>
      </c>
      <c r="P1209" s="37">
        <v>0</v>
      </c>
      <c r="Q1209" s="37">
        <v>0</v>
      </c>
      <c r="R1209" s="37">
        <v>0</v>
      </c>
    </row>
    <row r="1210" spans="1:18" x14ac:dyDescent="0.25">
      <c r="A1210" s="5">
        <v>33</v>
      </c>
      <c r="B1210" s="7" t="s">
        <v>4494</v>
      </c>
      <c r="C1210" s="9">
        <v>0</v>
      </c>
      <c r="D1210" s="9">
        <v>0</v>
      </c>
      <c r="E1210" s="9">
        <v>0</v>
      </c>
      <c r="F1210" s="9">
        <v>522000</v>
      </c>
      <c r="G1210" s="20">
        <v>522000</v>
      </c>
      <c r="H1210" s="20">
        <v>381059.99730176764</v>
      </c>
      <c r="I1210" s="14">
        <v>0.72999999483097244</v>
      </c>
      <c r="J1210" s="7" t="s">
        <v>45</v>
      </c>
      <c r="K1210" s="7" t="s">
        <v>150</v>
      </c>
      <c r="L1210" s="7" t="s">
        <v>4495</v>
      </c>
      <c r="M1210" s="5">
        <v>0</v>
      </c>
      <c r="N1210" s="7"/>
      <c r="O1210" s="5">
        <v>0</v>
      </c>
      <c r="P1210" s="37">
        <v>0</v>
      </c>
      <c r="Q1210" s="37">
        <v>0</v>
      </c>
      <c r="R1210" s="37">
        <v>0</v>
      </c>
    </row>
    <row r="1211" spans="1:18" x14ac:dyDescent="0.25">
      <c r="A1211" s="5">
        <v>33</v>
      </c>
      <c r="B1211" s="7" t="s">
        <v>4496</v>
      </c>
      <c r="C1211" s="9">
        <v>0</v>
      </c>
      <c r="D1211" s="9">
        <v>0</v>
      </c>
      <c r="E1211" s="9">
        <v>0</v>
      </c>
      <c r="F1211" s="9">
        <v>1176429</v>
      </c>
      <c r="G1211" s="20">
        <v>1176429</v>
      </c>
      <c r="H1211" s="20">
        <v>858793.16391900613</v>
      </c>
      <c r="I1211" s="14">
        <v>0.72999999483097244</v>
      </c>
      <c r="J1211" s="7" t="s">
        <v>45</v>
      </c>
      <c r="K1211" s="7" t="s">
        <v>150</v>
      </c>
      <c r="L1211" s="7" t="s">
        <v>4497</v>
      </c>
      <c r="M1211" s="5">
        <v>0</v>
      </c>
      <c r="N1211" s="7"/>
      <c r="O1211" s="5">
        <v>0</v>
      </c>
      <c r="P1211" s="37">
        <v>0</v>
      </c>
      <c r="Q1211" s="37">
        <v>0</v>
      </c>
      <c r="R1211" s="37">
        <v>0</v>
      </c>
    </row>
    <row r="1212" spans="1:18" x14ac:dyDescent="0.25">
      <c r="A1212" s="5">
        <v>33</v>
      </c>
      <c r="B1212" s="7" t="s">
        <v>4498</v>
      </c>
      <c r="C1212" s="9">
        <v>0</v>
      </c>
      <c r="D1212" s="9">
        <v>0</v>
      </c>
      <c r="E1212" s="9">
        <v>0</v>
      </c>
      <c r="F1212" s="9">
        <v>119716995</v>
      </c>
      <c r="G1212" s="20">
        <v>119716995</v>
      </c>
      <c r="H1212" s="20">
        <v>87393405.73117955</v>
      </c>
      <c r="I1212" s="14">
        <v>0.72999999483097244</v>
      </c>
      <c r="J1212" s="7" t="s">
        <v>45</v>
      </c>
      <c r="K1212" s="7" t="s">
        <v>151</v>
      </c>
      <c r="L1212" s="7" t="s">
        <v>4499</v>
      </c>
      <c r="M1212" s="5">
        <v>0</v>
      </c>
      <c r="N1212" s="7" t="s">
        <v>174</v>
      </c>
      <c r="O1212" s="5">
        <v>0</v>
      </c>
      <c r="P1212" s="37">
        <v>0</v>
      </c>
      <c r="Q1212" s="37">
        <v>0</v>
      </c>
      <c r="R1212" s="37">
        <v>0</v>
      </c>
    </row>
    <row r="1213" spans="1:18" x14ac:dyDescent="0.25">
      <c r="A1213" s="5">
        <v>33</v>
      </c>
      <c r="B1213" s="7" t="s">
        <v>4500</v>
      </c>
      <c r="C1213" s="9">
        <v>0</v>
      </c>
      <c r="D1213" s="9">
        <v>0</v>
      </c>
      <c r="E1213" s="9">
        <v>0</v>
      </c>
      <c r="F1213" s="9">
        <v>1980000</v>
      </c>
      <c r="G1213" s="20">
        <v>1980000</v>
      </c>
      <c r="H1213" s="20">
        <v>1445399.9897653253</v>
      </c>
      <c r="I1213" s="14">
        <v>0.72999999483097244</v>
      </c>
      <c r="J1213" s="7" t="s">
        <v>45</v>
      </c>
      <c r="K1213" s="7" t="s">
        <v>4501</v>
      </c>
      <c r="L1213" s="7" t="s">
        <v>4502</v>
      </c>
      <c r="M1213" s="5">
        <v>0</v>
      </c>
      <c r="N1213" s="7"/>
      <c r="O1213" s="5">
        <v>0</v>
      </c>
      <c r="P1213" s="37">
        <v>0</v>
      </c>
      <c r="Q1213" s="37">
        <v>0</v>
      </c>
      <c r="R1213" s="37">
        <v>0</v>
      </c>
    </row>
    <row r="1214" spans="1:18" x14ac:dyDescent="0.25">
      <c r="A1214" s="5">
        <v>33</v>
      </c>
      <c r="B1214" s="7" t="s">
        <v>4503</v>
      </c>
      <c r="C1214" s="9">
        <v>0</v>
      </c>
      <c r="D1214" s="9">
        <v>0</v>
      </c>
      <c r="E1214" s="9">
        <v>0</v>
      </c>
      <c r="F1214" s="9">
        <v>2553696</v>
      </c>
      <c r="G1214" s="20">
        <v>2553696</v>
      </c>
      <c r="H1214" s="20">
        <v>1864198.0667998751</v>
      </c>
      <c r="I1214" s="14">
        <v>0.72999999483097244</v>
      </c>
      <c r="J1214" s="7" t="s">
        <v>45</v>
      </c>
      <c r="K1214" s="7" t="s">
        <v>4501</v>
      </c>
      <c r="L1214" s="7" t="s">
        <v>4504</v>
      </c>
      <c r="M1214" s="5">
        <v>0</v>
      </c>
      <c r="N1214" s="7"/>
      <c r="O1214" s="5">
        <v>0</v>
      </c>
      <c r="P1214" s="37">
        <v>0</v>
      </c>
      <c r="Q1214" s="37">
        <v>0</v>
      </c>
      <c r="R1214" s="37">
        <v>0</v>
      </c>
    </row>
    <row r="1215" spans="1:18" x14ac:dyDescent="0.25">
      <c r="A1215" s="5">
        <v>33</v>
      </c>
      <c r="B1215" s="7" t="s">
        <v>4505</v>
      </c>
      <c r="C1215" s="9">
        <v>0</v>
      </c>
      <c r="D1215" s="9">
        <v>0</v>
      </c>
      <c r="E1215" s="9">
        <v>0</v>
      </c>
      <c r="F1215" s="9">
        <v>1090</v>
      </c>
      <c r="G1215" s="20">
        <v>1090</v>
      </c>
      <c r="H1215" s="20">
        <v>795.69999436575995</v>
      </c>
      <c r="I1215" s="14">
        <v>0.72999999483097244</v>
      </c>
      <c r="J1215" s="7" t="s">
        <v>45</v>
      </c>
      <c r="K1215" s="7" t="s">
        <v>4506</v>
      </c>
      <c r="L1215" s="7" t="s">
        <v>4507</v>
      </c>
      <c r="M1215" s="5">
        <v>0</v>
      </c>
      <c r="N1215" s="7"/>
      <c r="O1215" s="5">
        <v>0</v>
      </c>
      <c r="P1215" s="37">
        <v>0</v>
      </c>
      <c r="Q1215" s="37">
        <v>0</v>
      </c>
      <c r="R1215" s="37">
        <v>0</v>
      </c>
    </row>
    <row r="1216" spans="1:18" x14ac:dyDescent="0.25">
      <c r="A1216" s="5">
        <v>33</v>
      </c>
      <c r="B1216" s="7" t="s">
        <v>4508</v>
      </c>
      <c r="C1216" s="9">
        <v>0</v>
      </c>
      <c r="D1216" s="9">
        <v>2023487</v>
      </c>
      <c r="E1216" s="9">
        <v>29413742</v>
      </c>
      <c r="F1216" s="9">
        <v>0</v>
      </c>
      <c r="G1216" s="20">
        <v>31437229</v>
      </c>
      <c r="H1216" s="20">
        <v>22949177.932052959</v>
      </c>
      <c r="I1216" s="14">
        <v>0.73000002424046218</v>
      </c>
      <c r="J1216" s="7" t="s">
        <v>45</v>
      </c>
      <c r="K1216" s="7" t="s">
        <v>4124</v>
      </c>
      <c r="L1216" s="7" t="s">
        <v>4125</v>
      </c>
      <c r="M1216" s="5">
        <v>0</v>
      </c>
      <c r="N1216" s="7"/>
      <c r="O1216" s="5">
        <v>0</v>
      </c>
      <c r="P1216" s="37">
        <v>0</v>
      </c>
      <c r="Q1216" s="37">
        <v>0</v>
      </c>
      <c r="R1216" s="37">
        <v>0</v>
      </c>
    </row>
    <row r="1217" spans="1:18" x14ac:dyDescent="0.25">
      <c r="A1217" s="5">
        <v>33</v>
      </c>
      <c r="B1217" s="7" t="s">
        <v>4509</v>
      </c>
      <c r="C1217" s="9">
        <v>0</v>
      </c>
      <c r="D1217" s="9">
        <v>0</v>
      </c>
      <c r="E1217" s="9">
        <v>5202768</v>
      </c>
      <c r="F1217" s="9">
        <v>0</v>
      </c>
      <c r="G1217" s="20">
        <v>5202768</v>
      </c>
      <c r="H1217" s="20">
        <v>3798020.7661175001</v>
      </c>
      <c r="I1217" s="14">
        <v>0.73000002424046206</v>
      </c>
      <c r="J1217" s="7" t="s">
        <v>45</v>
      </c>
      <c r="K1217" s="7" t="s">
        <v>3792</v>
      </c>
      <c r="L1217" s="7" t="s">
        <v>4510</v>
      </c>
      <c r="M1217" s="5">
        <v>0</v>
      </c>
      <c r="N1217" s="7"/>
      <c r="O1217" s="5">
        <v>0</v>
      </c>
      <c r="P1217" s="37">
        <v>0</v>
      </c>
      <c r="Q1217" s="37">
        <v>0</v>
      </c>
      <c r="R1217" s="37">
        <v>0</v>
      </c>
    </row>
    <row r="1218" spans="1:18" x14ac:dyDescent="0.25">
      <c r="A1218" s="5">
        <v>33</v>
      </c>
      <c r="B1218" s="7" t="s">
        <v>4511</v>
      </c>
      <c r="C1218" s="9">
        <v>0</v>
      </c>
      <c r="D1218" s="9">
        <v>0</v>
      </c>
      <c r="E1218" s="9">
        <v>25564288</v>
      </c>
      <c r="F1218" s="9">
        <v>0</v>
      </c>
      <c r="G1218" s="20">
        <v>25564288</v>
      </c>
      <c r="H1218" s="20">
        <v>18661930.859690152</v>
      </c>
      <c r="I1218" s="14">
        <v>0.73000002424046206</v>
      </c>
      <c r="J1218" s="7" t="s">
        <v>45</v>
      </c>
      <c r="K1218" s="7" t="s">
        <v>3798</v>
      </c>
      <c r="L1218" s="7" t="s">
        <v>4512</v>
      </c>
      <c r="M1218" s="5">
        <v>0</v>
      </c>
      <c r="N1218" s="7"/>
      <c r="O1218" s="5">
        <v>0</v>
      </c>
      <c r="P1218" s="37">
        <v>0</v>
      </c>
      <c r="Q1218" s="37">
        <v>0</v>
      </c>
      <c r="R1218" s="37">
        <v>0</v>
      </c>
    </row>
    <row r="1219" spans="1:18" x14ac:dyDescent="0.25">
      <c r="A1219" s="5">
        <v>33</v>
      </c>
      <c r="B1219" s="7" t="s">
        <v>4513</v>
      </c>
      <c r="C1219" s="9">
        <v>0</v>
      </c>
      <c r="D1219" s="9">
        <v>0</v>
      </c>
      <c r="E1219" s="9">
        <v>442393</v>
      </c>
      <c r="F1219" s="9">
        <v>0</v>
      </c>
      <c r="G1219" s="20">
        <v>442393</v>
      </c>
      <c r="H1219" s="20">
        <v>322946.90072381072</v>
      </c>
      <c r="I1219" s="14">
        <v>0.73000002424046206</v>
      </c>
      <c r="J1219" s="7" t="s">
        <v>45</v>
      </c>
      <c r="K1219" s="7" t="s">
        <v>3798</v>
      </c>
      <c r="L1219" s="7" t="s">
        <v>4514</v>
      </c>
      <c r="M1219" s="5">
        <v>0</v>
      </c>
      <c r="N1219" s="7"/>
      <c r="O1219" s="5">
        <v>0</v>
      </c>
      <c r="P1219" s="37">
        <v>0</v>
      </c>
      <c r="Q1219" s="37">
        <v>0</v>
      </c>
      <c r="R1219" s="37">
        <v>0</v>
      </c>
    </row>
    <row r="1220" spans="1:18" x14ac:dyDescent="0.25">
      <c r="A1220" s="5">
        <v>33</v>
      </c>
      <c r="B1220" s="7" t="s">
        <v>4515</v>
      </c>
      <c r="C1220" s="9">
        <v>0</v>
      </c>
      <c r="D1220" s="9">
        <v>0</v>
      </c>
      <c r="E1220" s="9">
        <v>35749</v>
      </c>
      <c r="F1220" s="9">
        <v>0</v>
      </c>
      <c r="G1220" s="20">
        <v>35749</v>
      </c>
      <c r="H1220" s="20">
        <v>26096.770866572278</v>
      </c>
      <c r="I1220" s="14">
        <v>0.73000002424046206</v>
      </c>
      <c r="J1220" s="7" t="s">
        <v>45</v>
      </c>
      <c r="K1220" s="7" t="s">
        <v>3798</v>
      </c>
      <c r="L1220" s="7" t="s">
        <v>4516</v>
      </c>
      <c r="M1220" s="5">
        <v>0</v>
      </c>
      <c r="N1220" s="7"/>
      <c r="O1220" s="5">
        <v>0</v>
      </c>
      <c r="P1220" s="37">
        <v>0</v>
      </c>
      <c r="Q1220" s="37">
        <v>0</v>
      </c>
      <c r="R1220" s="37">
        <v>0</v>
      </c>
    </row>
    <row r="1221" spans="1:18" x14ac:dyDescent="0.25">
      <c r="A1221" s="5">
        <v>33</v>
      </c>
      <c r="B1221" s="7" t="s">
        <v>4517</v>
      </c>
      <c r="C1221" s="9">
        <v>0</v>
      </c>
      <c r="D1221" s="9">
        <v>0</v>
      </c>
      <c r="E1221" s="9">
        <v>45472</v>
      </c>
      <c r="F1221" s="9">
        <v>0</v>
      </c>
      <c r="G1221" s="20">
        <v>45472</v>
      </c>
      <c r="H1221" s="20">
        <v>33194.561102262291</v>
      </c>
      <c r="I1221" s="14">
        <v>0.73000002424046206</v>
      </c>
      <c r="J1221" s="7" t="s">
        <v>45</v>
      </c>
      <c r="K1221" s="7" t="s">
        <v>3798</v>
      </c>
      <c r="L1221" s="7" t="s">
        <v>4518</v>
      </c>
      <c r="M1221" s="5">
        <v>0</v>
      </c>
      <c r="N1221" s="7"/>
      <c r="O1221" s="5">
        <v>0</v>
      </c>
      <c r="P1221" s="37">
        <v>0</v>
      </c>
      <c r="Q1221" s="37">
        <v>0</v>
      </c>
      <c r="R1221" s="37">
        <v>0</v>
      </c>
    </row>
    <row r="1222" spans="1:18" x14ac:dyDescent="0.25">
      <c r="A1222" s="5">
        <v>33</v>
      </c>
      <c r="B1222" s="7" t="s">
        <v>4519</v>
      </c>
      <c r="C1222" s="9">
        <v>0</v>
      </c>
      <c r="D1222" s="9">
        <v>0</v>
      </c>
      <c r="E1222" s="9">
        <v>26649</v>
      </c>
      <c r="F1222" s="9">
        <v>0</v>
      </c>
      <c r="G1222" s="20">
        <v>26649</v>
      </c>
      <c r="H1222" s="20">
        <v>19453.770645984074</v>
      </c>
      <c r="I1222" s="14">
        <v>0.73000002424046206</v>
      </c>
      <c r="J1222" s="7" t="s">
        <v>45</v>
      </c>
      <c r="K1222" s="7" t="s">
        <v>3798</v>
      </c>
      <c r="L1222" s="7" t="s">
        <v>4520</v>
      </c>
      <c r="M1222" s="5">
        <v>0</v>
      </c>
      <c r="N1222" s="7"/>
      <c r="O1222" s="5">
        <v>0</v>
      </c>
      <c r="P1222" s="37">
        <v>0</v>
      </c>
      <c r="Q1222" s="37">
        <v>0</v>
      </c>
      <c r="R1222" s="37">
        <v>0</v>
      </c>
    </row>
    <row r="1223" spans="1:18" x14ac:dyDescent="0.25">
      <c r="A1223" s="5">
        <v>33</v>
      </c>
      <c r="B1223" s="7" t="s">
        <v>4521</v>
      </c>
      <c r="C1223" s="9">
        <v>0</v>
      </c>
      <c r="D1223" s="9">
        <v>0</v>
      </c>
      <c r="E1223" s="9">
        <v>8262041</v>
      </c>
      <c r="F1223" s="9">
        <v>0</v>
      </c>
      <c r="G1223" s="20">
        <v>8262041</v>
      </c>
      <c r="H1223" s="20">
        <v>6031290.1302756919</v>
      </c>
      <c r="I1223" s="14">
        <v>0.73000002424046206</v>
      </c>
      <c r="J1223" s="7" t="s">
        <v>45</v>
      </c>
      <c r="K1223" s="7" t="s">
        <v>3802</v>
      </c>
      <c r="L1223" s="7" t="s">
        <v>4522</v>
      </c>
      <c r="M1223" s="5">
        <v>0</v>
      </c>
      <c r="N1223" s="7"/>
      <c r="O1223" s="5">
        <v>0</v>
      </c>
      <c r="P1223" s="37">
        <v>0</v>
      </c>
      <c r="Q1223" s="37">
        <v>0</v>
      </c>
      <c r="R1223" s="37">
        <v>0</v>
      </c>
    </row>
    <row r="1224" spans="1:18" x14ac:dyDescent="0.25">
      <c r="A1224" s="5">
        <v>33</v>
      </c>
      <c r="B1224" s="7" t="s">
        <v>4523</v>
      </c>
      <c r="C1224" s="9">
        <v>0</v>
      </c>
      <c r="D1224" s="9">
        <v>0</v>
      </c>
      <c r="E1224" s="9">
        <v>558055</v>
      </c>
      <c r="F1224" s="9">
        <v>0</v>
      </c>
      <c r="G1224" s="20">
        <v>558055</v>
      </c>
      <c r="H1224" s="20">
        <v>407380.16352751106</v>
      </c>
      <c r="I1224" s="14">
        <v>0.73000002424046206</v>
      </c>
      <c r="J1224" s="7" t="s">
        <v>45</v>
      </c>
      <c r="K1224" s="7" t="s">
        <v>3802</v>
      </c>
      <c r="L1224" s="7" t="s">
        <v>4524</v>
      </c>
      <c r="M1224" s="5">
        <v>0</v>
      </c>
      <c r="N1224" s="7"/>
      <c r="O1224" s="5">
        <v>0</v>
      </c>
      <c r="P1224" s="37">
        <v>0</v>
      </c>
      <c r="Q1224" s="37">
        <v>0</v>
      </c>
      <c r="R1224" s="37">
        <v>0</v>
      </c>
    </row>
    <row r="1225" spans="1:18" x14ac:dyDescent="0.25">
      <c r="A1225" s="5">
        <v>33</v>
      </c>
      <c r="B1225" s="7" t="s">
        <v>4525</v>
      </c>
      <c r="C1225" s="9">
        <v>0</v>
      </c>
      <c r="D1225" s="9">
        <v>0</v>
      </c>
      <c r="E1225" s="9">
        <v>258849</v>
      </c>
      <c r="F1225" s="9">
        <v>0</v>
      </c>
      <c r="G1225" s="20">
        <v>258849</v>
      </c>
      <c r="H1225" s="20">
        <v>188959.77627461936</v>
      </c>
      <c r="I1225" s="14">
        <v>0.73000002424046206</v>
      </c>
      <c r="J1225" s="7" t="s">
        <v>45</v>
      </c>
      <c r="K1225" s="7" t="s">
        <v>3805</v>
      </c>
      <c r="L1225" s="7" t="s">
        <v>4526</v>
      </c>
      <c r="M1225" s="5">
        <v>0</v>
      </c>
      <c r="N1225" s="7"/>
      <c r="O1225" s="5">
        <v>0</v>
      </c>
      <c r="P1225" s="37">
        <v>0</v>
      </c>
      <c r="Q1225" s="37">
        <v>0</v>
      </c>
      <c r="R1225" s="37">
        <v>0</v>
      </c>
    </row>
    <row r="1226" spans="1:18" x14ac:dyDescent="0.25">
      <c r="A1226" s="5">
        <v>33</v>
      </c>
      <c r="B1226" s="7" t="s">
        <v>4527</v>
      </c>
      <c r="C1226" s="9">
        <v>0</v>
      </c>
      <c r="D1226" s="9">
        <v>0</v>
      </c>
      <c r="E1226" s="9">
        <v>559276</v>
      </c>
      <c r="F1226" s="9">
        <v>0</v>
      </c>
      <c r="G1226" s="20">
        <v>559276</v>
      </c>
      <c r="H1226" s="20">
        <v>408271.49355710868</v>
      </c>
      <c r="I1226" s="14">
        <v>0.73000002424046206</v>
      </c>
      <c r="J1226" s="7" t="s">
        <v>45</v>
      </c>
      <c r="K1226" s="7" t="s">
        <v>3802</v>
      </c>
      <c r="L1226" s="7" t="s">
        <v>4528</v>
      </c>
      <c r="M1226" s="5">
        <v>0</v>
      </c>
      <c r="N1226" s="7"/>
      <c r="O1226" s="5">
        <v>0</v>
      </c>
      <c r="P1226" s="37">
        <v>0</v>
      </c>
      <c r="Q1226" s="37">
        <v>0</v>
      </c>
      <c r="R1226" s="37">
        <v>0</v>
      </c>
    </row>
    <row r="1227" spans="1:18" x14ac:dyDescent="0.25">
      <c r="A1227" s="5">
        <v>33</v>
      </c>
      <c r="B1227" s="7" t="s">
        <v>4529</v>
      </c>
      <c r="C1227" s="9">
        <v>0</v>
      </c>
      <c r="D1227" s="9">
        <v>0</v>
      </c>
      <c r="E1227" s="9">
        <v>537575</v>
      </c>
      <c r="F1227" s="9">
        <v>0</v>
      </c>
      <c r="G1227" s="20">
        <v>537575</v>
      </c>
      <c r="H1227" s="20">
        <v>392429.7630310664</v>
      </c>
      <c r="I1227" s="14">
        <v>0.73000002424046206</v>
      </c>
      <c r="J1227" s="7" t="s">
        <v>45</v>
      </c>
      <c r="K1227" s="7" t="s">
        <v>3802</v>
      </c>
      <c r="L1227" s="7" t="s">
        <v>4530</v>
      </c>
      <c r="M1227" s="5">
        <v>0</v>
      </c>
      <c r="N1227" s="7"/>
      <c r="O1227" s="5">
        <v>0</v>
      </c>
      <c r="P1227" s="37">
        <v>0</v>
      </c>
      <c r="Q1227" s="37">
        <v>0</v>
      </c>
      <c r="R1227" s="37">
        <v>0</v>
      </c>
    </row>
    <row r="1228" spans="1:18" x14ac:dyDescent="0.25">
      <c r="A1228" s="5">
        <v>33</v>
      </c>
      <c r="B1228" s="7" t="s">
        <v>4531</v>
      </c>
      <c r="C1228" s="9">
        <v>0</v>
      </c>
      <c r="D1228" s="9">
        <v>0</v>
      </c>
      <c r="E1228" s="9">
        <v>2834128</v>
      </c>
      <c r="F1228" s="9">
        <v>0</v>
      </c>
      <c r="G1228" s="20">
        <v>2834128</v>
      </c>
      <c r="H1228" s="20">
        <v>2068913.5087005722</v>
      </c>
      <c r="I1228" s="14">
        <v>0.73000002424046206</v>
      </c>
      <c r="J1228" s="7" t="s">
        <v>45</v>
      </c>
      <c r="K1228" s="7" t="s">
        <v>3802</v>
      </c>
      <c r="L1228" s="7" t="s">
        <v>4532</v>
      </c>
      <c r="M1228" s="5">
        <v>0</v>
      </c>
      <c r="N1228" s="7"/>
      <c r="O1228" s="5">
        <v>0</v>
      </c>
      <c r="P1228" s="37">
        <v>0</v>
      </c>
      <c r="Q1228" s="37">
        <v>0</v>
      </c>
      <c r="R1228" s="37">
        <v>0</v>
      </c>
    </row>
    <row r="1229" spans="1:18" x14ac:dyDescent="0.25">
      <c r="A1229" s="5">
        <v>33</v>
      </c>
      <c r="B1229" s="7" t="s">
        <v>4533</v>
      </c>
      <c r="C1229" s="9">
        <v>0</v>
      </c>
      <c r="D1229" s="9">
        <v>0</v>
      </c>
      <c r="E1229" s="9">
        <v>605970</v>
      </c>
      <c r="F1229" s="9">
        <v>0</v>
      </c>
      <c r="G1229" s="20">
        <v>605970</v>
      </c>
      <c r="H1229" s="20">
        <v>442358.11468899279</v>
      </c>
      <c r="I1229" s="14">
        <v>0.73000002424046206</v>
      </c>
      <c r="J1229" s="7" t="s">
        <v>45</v>
      </c>
      <c r="K1229" s="7" t="s">
        <v>3777</v>
      </c>
      <c r="L1229" s="7" t="s">
        <v>4534</v>
      </c>
      <c r="M1229" s="5">
        <v>0</v>
      </c>
      <c r="N1229" s="7"/>
      <c r="O1229" s="5">
        <v>0</v>
      </c>
      <c r="P1229" s="37">
        <v>0</v>
      </c>
      <c r="Q1229" s="37">
        <v>0</v>
      </c>
      <c r="R1229" s="37">
        <v>0</v>
      </c>
    </row>
    <row r="1230" spans="1:18" x14ac:dyDescent="0.25">
      <c r="A1230" s="5">
        <v>33</v>
      </c>
      <c r="B1230" s="7" t="s">
        <v>4535</v>
      </c>
      <c r="C1230" s="9">
        <v>0</v>
      </c>
      <c r="D1230" s="9">
        <v>0</v>
      </c>
      <c r="E1230" s="9">
        <v>111112</v>
      </c>
      <c r="F1230" s="9">
        <v>0</v>
      </c>
      <c r="G1230" s="20">
        <v>111112</v>
      </c>
      <c r="H1230" s="20">
        <v>81111.762693406214</v>
      </c>
      <c r="I1230" s="14">
        <v>0.73000002424046195</v>
      </c>
      <c r="J1230" s="7" t="s">
        <v>45</v>
      </c>
      <c r="K1230" s="7" t="s">
        <v>3818</v>
      </c>
      <c r="L1230" s="7" t="s">
        <v>4536</v>
      </c>
      <c r="M1230" s="5">
        <v>0</v>
      </c>
      <c r="N1230" s="7"/>
      <c r="O1230" s="5">
        <v>0</v>
      </c>
      <c r="P1230" s="37">
        <v>0</v>
      </c>
      <c r="Q1230" s="37">
        <v>0</v>
      </c>
      <c r="R1230" s="37">
        <v>0</v>
      </c>
    </row>
    <row r="1231" spans="1:18" x14ac:dyDescent="0.25">
      <c r="A1231" s="5">
        <v>33</v>
      </c>
      <c r="B1231" s="7" t="s">
        <v>4537</v>
      </c>
      <c r="C1231" s="9">
        <v>0</v>
      </c>
      <c r="D1231" s="9">
        <v>0</v>
      </c>
      <c r="E1231" s="9">
        <v>462617</v>
      </c>
      <c r="F1231" s="9">
        <v>0</v>
      </c>
      <c r="G1231" s="20">
        <v>462617</v>
      </c>
      <c r="H1231" s="20">
        <v>337710.42121404986</v>
      </c>
      <c r="I1231" s="14">
        <v>0.73000002424046206</v>
      </c>
      <c r="J1231" s="7" t="s">
        <v>45</v>
      </c>
      <c r="K1231" s="7" t="s">
        <v>3835</v>
      </c>
      <c r="L1231" s="7" t="s">
        <v>4538</v>
      </c>
      <c r="M1231" s="5">
        <v>0</v>
      </c>
      <c r="N1231" s="7"/>
      <c r="O1231" s="5">
        <v>0</v>
      </c>
      <c r="P1231" s="37">
        <v>0</v>
      </c>
      <c r="Q1231" s="37">
        <v>0</v>
      </c>
      <c r="R1231" s="37">
        <v>0</v>
      </c>
    </row>
    <row r="1232" spans="1:18" x14ac:dyDescent="0.25">
      <c r="A1232" s="5">
        <v>33</v>
      </c>
      <c r="B1232" s="7" t="s">
        <v>4539</v>
      </c>
      <c r="C1232" s="9">
        <v>0</v>
      </c>
      <c r="D1232" s="9">
        <v>0</v>
      </c>
      <c r="E1232" s="9">
        <v>122708</v>
      </c>
      <c r="F1232" s="9">
        <v>0</v>
      </c>
      <c r="G1232" s="20">
        <v>122708</v>
      </c>
      <c r="H1232" s="20">
        <v>89576.842974498621</v>
      </c>
      <c r="I1232" s="14">
        <v>0.73000002424046206</v>
      </c>
      <c r="J1232" s="7" t="s">
        <v>45</v>
      </c>
      <c r="K1232" s="7" t="s">
        <v>3841</v>
      </c>
      <c r="L1232" s="7" t="s">
        <v>4540</v>
      </c>
      <c r="M1232" s="5">
        <v>0</v>
      </c>
      <c r="N1232" s="7"/>
      <c r="O1232" s="5">
        <v>0</v>
      </c>
      <c r="P1232" s="37">
        <v>0</v>
      </c>
      <c r="Q1232" s="37">
        <v>0</v>
      </c>
      <c r="R1232" s="37">
        <v>0</v>
      </c>
    </row>
    <row r="1233" spans="1:18" x14ac:dyDescent="0.25">
      <c r="A1233" s="5">
        <v>33</v>
      </c>
      <c r="B1233" s="7" t="s">
        <v>4541</v>
      </c>
      <c r="C1233" s="9">
        <v>0</v>
      </c>
      <c r="D1233" s="9">
        <v>0</v>
      </c>
      <c r="E1233" s="9">
        <v>47553</v>
      </c>
      <c r="F1233" s="9">
        <v>0</v>
      </c>
      <c r="G1233" s="20">
        <v>47553</v>
      </c>
      <c r="H1233" s="20">
        <v>34713.691152706691</v>
      </c>
      <c r="I1233" s="14">
        <v>0.73000002424046206</v>
      </c>
      <c r="J1233" s="7" t="s">
        <v>45</v>
      </c>
      <c r="K1233" s="7" t="s">
        <v>3756</v>
      </c>
      <c r="L1233" s="7" t="s">
        <v>4542</v>
      </c>
      <c r="M1233" s="5">
        <v>0</v>
      </c>
      <c r="N1233" s="7"/>
      <c r="O1233" s="5">
        <v>0</v>
      </c>
      <c r="P1233" s="37">
        <v>0</v>
      </c>
      <c r="Q1233" s="37">
        <v>0</v>
      </c>
      <c r="R1233" s="37">
        <v>0</v>
      </c>
    </row>
    <row r="1234" spans="1:18" x14ac:dyDescent="0.25">
      <c r="A1234" s="5">
        <v>33</v>
      </c>
      <c r="B1234" s="7" t="s">
        <v>4543</v>
      </c>
      <c r="C1234" s="9">
        <v>0</v>
      </c>
      <c r="D1234" s="9">
        <v>0</v>
      </c>
      <c r="E1234" s="9">
        <v>284686</v>
      </c>
      <c r="F1234" s="9">
        <v>0</v>
      </c>
      <c r="G1234" s="20">
        <v>284686</v>
      </c>
      <c r="H1234" s="20">
        <v>207820.78690092018</v>
      </c>
      <c r="I1234" s="14">
        <v>0.73000002424046206</v>
      </c>
      <c r="J1234" s="7" t="s">
        <v>45</v>
      </c>
      <c r="K1234" s="7" t="s">
        <v>3846</v>
      </c>
      <c r="L1234" s="7" t="s">
        <v>4544</v>
      </c>
      <c r="M1234" s="5">
        <v>0</v>
      </c>
      <c r="N1234" s="7"/>
      <c r="O1234" s="5">
        <v>0</v>
      </c>
      <c r="P1234" s="37">
        <v>0</v>
      </c>
      <c r="Q1234" s="37">
        <v>0</v>
      </c>
      <c r="R1234" s="37">
        <v>0</v>
      </c>
    </row>
    <row r="1235" spans="1:18" x14ac:dyDescent="0.25">
      <c r="A1235" s="5">
        <v>33</v>
      </c>
      <c r="B1235" s="7" t="s">
        <v>4545</v>
      </c>
      <c r="C1235" s="9">
        <v>0</v>
      </c>
      <c r="D1235" s="9">
        <v>0</v>
      </c>
      <c r="E1235" s="9">
        <v>2244494</v>
      </c>
      <c r="F1235" s="9">
        <v>0</v>
      </c>
      <c r="G1235" s="20">
        <v>2244494</v>
      </c>
      <c r="H1235" s="20">
        <v>1638480.6744075716</v>
      </c>
      <c r="I1235" s="14">
        <v>0.73000002424046206</v>
      </c>
      <c r="J1235" s="7" t="s">
        <v>45</v>
      </c>
      <c r="K1235" s="7" t="s">
        <v>3929</v>
      </c>
      <c r="L1235" s="7" t="s">
        <v>4546</v>
      </c>
      <c r="M1235" s="5">
        <v>0</v>
      </c>
      <c r="N1235" s="7"/>
      <c r="O1235" s="5">
        <v>0</v>
      </c>
      <c r="P1235" s="37">
        <v>0</v>
      </c>
      <c r="Q1235" s="37">
        <v>0</v>
      </c>
      <c r="R1235" s="37">
        <v>0</v>
      </c>
    </row>
    <row r="1236" spans="1:18" x14ac:dyDescent="0.25">
      <c r="A1236" s="5">
        <v>33</v>
      </c>
      <c r="B1236" s="7" t="s">
        <v>4547</v>
      </c>
      <c r="C1236" s="9">
        <v>0</v>
      </c>
      <c r="D1236" s="9">
        <v>0</v>
      </c>
      <c r="E1236" s="9">
        <v>1375439</v>
      </c>
      <c r="F1236" s="9">
        <v>0</v>
      </c>
      <c r="G1236" s="20">
        <v>1375439</v>
      </c>
      <c r="H1236" s="20">
        <v>1004070.5033412769</v>
      </c>
      <c r="I1236" s="14">
        <v>0.73000002424046206</v>
      </c>
      <c r="J1236" s="7" t="s">
        <v>45</v>
      </c>
      <c r="K1236" s="7" t="s">
        <v>3860</v>
      </c>
      <c r="L1236" s="7" t="s">
        <v>4548</v>
      </c>
      <c r="M1236" s="5">
        <v>1</v>
      </c>
      <c r="N1236" s="7" t="s">
        <v>1857</v>
      </c>
      <c r="O1236" s="28">
        <v>1</v>
      </c>
      <c r="P1236" s="37">
        <v>-1004070.5033412769</v>
      </c>
      <c r="Q1236" s="37">
        <v>0</v>
      </c>
      <c r="R1236" s="37">
        <v>0</v>
      </c>
    </row>
    <row r="1237" spans="1:18" x14ac:dyDescent="0.25">
      <c r="A1237" s="5">
        <v>33</v>
      </c>
      <c r="B1237" s="7" t="s">
        <v>4549</v>
      </c>
      <c r="C1237" s="9">
        <v>0</v>
      </c>
      <c r="D1237" s="9">
        <v>0</v>
      </c>
      <c r="E1237" s="9">
        <v>1460000</v>
      </c>
      <c r="F1237" s="9">
        <v>0</v>
      </c>
      <c r="G1237" s="20">
        <v>1460000</v>
      </c>
      <c r="H1237" s="20">
        <v>1065800.0353910746</v>
      </c>
      <c r="I1237" s="14">
        <v>0.73000002424046206</v>
      </c>
      <c r="J1237" s="7" t="s">
        <v>45</v>
      </c>
      <c r="K1237" s="7" t="s">
        <v>2180</v>
      </c>
      <c r="L1237" s="7" t="s">
        <v>4021</v>
      </c>
      <c r="M1237" s="5">
        <v>0</v>
      </c>
      <c r="N1237" s="7"/>
      <c r="O1237" s="5">
        <v>0</v>
      </c>
      <c r="P1237" s="37">
        <v>0</v>
      </c>
      <c r="Q1237" s="37">
        <v>0</v>
      </c>
      <c r="R1237" s="37">
        <v>0</v>
      </c>
    </row>
    <row r="1238" spans="1:18" x14ac:dyDescent="0.25">
      <c r="A1238" s="5">
        <v>33</v>
      </c>
      <c r="B1238" s="7" t="s">
        <v>4550</v>
      </c>
      <c r="C1238" s="9">
        <v>0</v>
      </c>
      <c r="D1238" s="9">
        <v>0</v>
      </c>
      <c r="E1238" s="9">
        <v>5310</v>
      </c>
      <c r="F1238" s="9">
        <v>0</v>
      </c>
      <c r="G1238" s="20">
        <v>5310</v>
      </c>
      <c r="H1238" s="20">
        <v>3876.3001287168536</v>
      </c>
      <c r="I1238" s="14">
        <v>0.73000002424046206</v>
      </c>
      <c r="J1238" s="7" t="s">
        <v>45</v>
      </c>
      <c r="K1238" s="7" t="s">
        <v>4124</v>
      </c>
      <c r="L1238" s="7" t="s">
        <v>4551</v>
      </c>
      <c r="M1238" s="5">
        <v>0</v>
      </c>
      <c r="N1238" s="7"/>
      <c r="O1238" s="5">
        <v>0</v>
      </c>
      <c r="P1238" s="37">
        <v>0</v>
      </c>
      <c r="Q1238" s="37">
        <v>0</v>
      </c>
      <c r="R1238" s="37">
        <v>0</v>
      </c>
    </row>
    <row r="1239" spans="1:18" x14ac:dyDescent="0.25">
      <c r="A1239" s="5">
        <v>33</v>
      </c>
      <c r="B1239" s="7" t="s">
        <v>4552</v>
      </c>
      <c r="C1239" s="9">
        <v>0</v>
      </c>
      <c r="D1239" s="9">
        <v>0</v>
      </c>
      <c r="E1239" s="9">
        <v>456963</v>
      </c>
      <c r="F1239" s="9">
        <v>0</v>
      </c>
      <c r="G1239" s="20">
        <v>456963</v>
      </c>
      <c r="H1239" s="20">
        <v>333583.00107699429</v>
      </c>
      <c r="I1239" s="14">
        <v>0.73000002424046206</v>
      </c>
      <c r="J1239" s="7" t="s">
        <v>45</v>
      </c>
      <c r="K1239" s="7" t="s">
        <v>4124</v>
      </c>
      <c r="L1239" s="7" t="s">
        <v>4553</v>
      </c>
      <c r="M1239" s="5">
        <v>0</v>
      </c>
      <c r="N1239" s="7"/>
      <c r="O1239" s="5">
        <v>0</v>
      </c>
      <c r="P1239" s="37">
        <v>0</v>
      </c>
      <c r="Q1239" s="37">
        <v>0</v>
      </c>
      <c r="R1239" s="37">
        <v>0</v>
      </c>
    </row>
    <row r="1240" spans="1:18" x14ac:dyDescent="0.25">
      <c r="A1240" s="5">
        <v>33</v>
      </c>
      <c r="B1240" s="7" t="s">
        <v>4554</v>
      </c>
      <c r="C1240" s="9">
        <v>0</v>
      </c>
      <c r="D1240" s="9">
        <v>0</v>
      </c>
      <c r="E1240" s="9">
        <v>3540</v>
      </c>
      <c r="F1240" s="9">
        <v>0</v>
      </c>
      <c r="G1240" s="20">
        <v>3540</v>
      </c>
      <c r="H1240" s="20">
        <v>2584.2000858112356</v>
      </c>
      <c r="I1240" s="14">
        <v>0.73000002424046206</v>
      </c>
      <c r="J1240" s="7" t="s">
        <v>45</v>
      </c>
      <c r="K1240" s="7" t="s">
        <v>4124</v>
      </c>
      <c r="L1240" s="7" t="s">
        <v>4125</v>
      </c>
      <c r="M1240" s="5">
        <v>0</v>
      </c>
      <c r="N1240" s="7"/>
      <c r="O1240" s="5">
        <v>0</v>
      </c>
      <c r="P1240" s="37">
        <v>0</v>
      </c>
      <c r="Q1240" s="37">
        <v>0</v>
      </c>
      <c r="R1240" s="37">
        <v>0</v>
      </c>
    </row>
    <row r="1241" spans="1:18" x14ac:dyDescent="0.25">
      <c r="A1241" s="5">
        <v>33</v>
      </c>
      <c r="B1241" s="7" t="s">
        <v>4555</v>
      </c>
      <c r="C1241" s="9">
        <v>0</v>
      </c>
      <c r="D1241" s="9">
        <v>0</v>
      </c>
      <c r="E1241" s="9">
        <v>3540</v>
      </c>
      <c r="F1241" s="9">
        <v>0</v>
      </c>
      <c r="G1241" s="20">
        <v>3540</v>
      </c>
      <c r="H1241" s="20">
        <v>2584.2000858112356</v>
      </c>
      <c r="I1241" s="14">
        <v>0.73000002424046206</v>
      </c>
      <c r="J1241" s="7" t="s">
        <v>45</v>
      </c>
      <c r="K1241" s="7" t="s">
        <v>4124</v>
      </c>
      <c r="L1241" s="7" t="s">
        <v>4125</v>
      </c>
      <c r="M1241" s="5">
        <v>0</v>
      </c>
      <c r="N1241" s="7"/>
      <c r="O1241" s="5">
        <v>0</v>
      </c>
      <c r="P1241" s="37">
        <v>0</v>
      </c>
      <c r="Q1241" s="37">
        <v>0</v>
      </c>
      <c r="R1241" s="37">
        <v>0</v>
      </c>
    </row>
    <row r="1242" spans="1:18" x14ac:dyDescent="0.25">
      <c r="A1242" s="5">
        <v>33</v>
      </c>
      <c r="B1242" s="7" t="s">
        <v>4556</v>
      </c>
      <c r="C1242" s="9">
        <v>0</v>
      </c>
      <c r="D1242" s="9">
        <v>0</v>
      </c>
      <c r="E1242" s="9">
        <v>30088</v>
      </c>
      <c r="F1242" s="9">
        <v>0</v>
      </c>
      <c r="G1242" s="20">
        <v>30088</v>
      </c>
      <c r="H1242" s="20">
        <v>21964.240729347024</v>
      </c>
      <c r="I1242" s="14">
        <v>0.73000002424046206</v>
      </c>
      <c r="J1242" s="7" t="s">
        <v>45</v>
      </c>
      <c r="K1242" s="7" t="s">
        <v>4124</v>
      </c>
      <c r="L1242" s="7" t="s">
        <v>4125</v>
      </c>
      <c r="M1242" s="5">
        <v>0</v>
      </c>
      <c r="N1242" s="7"/>
      <c r="O1242" s="5">
        <v>0</v>
      </c>
      <c r="P1242" s="37">
        <v>0</v>
      </c>
      <c r="Q1242" s="37">
        <v>0</v>
      </c>
      <c r="R1242" s="37">
        <v>0</v>
      </c>
    </row>
    <row r="1243" spans="1:18" x14ac:dyDescent="0.25">
      <c r="A1243" s="5">
        <v>33</v>
      </c>
      <c r="B1243" s="7" t="s">
        <v>4557</v>
      </c>
      <c r="C1243" s="9">
        <v>0</v>
      </c>
      <c r="D1243" s="9">
        <v>0</v>
      </c>
      <c r="E1243" s="9">
        <v>222829</v>
      </c>
      <c r="F1243" s="9">
        <v>0</v>
      </c>
      <c r="G1243" s="20">
        <v>222829</v>
      </c>
      <c r="H1243" s="20">
        <v>162665.17540147793</v>
      </c>
      <c r="I1243" s="14">
        <v>0.73000002424046206</v>
      </c>
      <c r="J1243" s="7" t="s">
        <v>45</v>
      </c>
      <c r="K1243" s="7" t="s">
        <v>4124</v>
      </c>
      <c r="L1243" s="7" t="s">
        <v>4125</v>
      </c>
      <c r="M1243" s="5">
        <v>0</v>
      </c>
      <c r="N1243" s="7"/>
      <c r="O1243" s="5">
        <v>0</v>
      </c>
      <c r="P1243" s="37">
        <v>0</v>
      </c>
      <c r="Q1243" s="37">
        <v>0</v>
      </c>
      <c r="R1243" s="37">
        <v>0</v>
      </c>
    </row>
    <row r="1244" spans="1:18" x14ac:dyDescent="0.25">
      <c r="A1244" s="5">
        <v>33</v>
      </c>
      <c r="B1244" s="7" t="s">
        <v>4558</v>
      </c>
      <c r="C1244" s="9">
        <v>0</v>
      </c>
      <c r="D1244" s="9">
        <v>0</v>
      </c>
      <c r="E1244" s="9">
        <v>192417</v>
      </c>
      <c r="F1244" s="9">
        <v>0</v>
      </c>
      <c r="G1244" s="20">
        <v>192417</v>
      </c>
      <c r="H1244" s="20">
        <v>140464.41466427699</v>
      </c>
      <c r="I1244" s="14">
        <v>0.73000002424046206</v>
      </c>
      <c r="J1244" s="7" t="s">
        <v>45</v>
      </c>
      <c r="K1244" s="7" t="s">
        <v>4124</v>
      </c>
      <c r="L1244" s="7" t="s">
        <v>4125</v>
      </c>
      <c r="M1244" s="5">
        <v>0</v>
      </c>
      <c r="N1244" s="7"/>
      <c r="O1244" s="5">
        <v>0</v>
      </c>
      <c r="P1244" s="37">
        <v>0</v>
      </c>
      <c r="Q1244" s="37">
        <v>0</v>
      </c>
      <c r="R1244" s="37">
        <v>0</v>
      </c>
    </row>
    <row r="1245" spans="1:18" x14ac:dyDescent="0.25">
      <c r="A1245" s="5">
        <v>33</v>
      </c>
      <c r="B1245" s="7" t="s">
        <v>4559</v>
      </c>
      <c r="C1245" s="9">
        <v>0</v>
      </c>
      <c r="D1245" s="9">
        <v>0</v>
      </c>
      <c r="E1245" s="9">
        <v>57630329</v>
      </c>
      <c r="F1245" s="9">
        <v>0</v>
      </c>
      <c r="G1245" s="20">
        <v>57630329</v>
      </c>
      <c r="H1245" s="20">
        <v>42070141.566985801</v>
      </c>
      <c r="I1245" s="14">
        <v>0.73000002424046206</v>
      </c>
      <c r="J1245" s="7" t="s">
        <v>45</v>
      </c>
      <c r="K1245" s="7" t="s">
        <v>4124</v>
      </c>
      <c r="L1245" s="7" t="s">
        <v>4125</v>
      </c>
      <c r="M1245" s="5">
        <v>0</v>
      </c>
      <c r="N1245" s="7"/>
      <c r="O1245" s="5">
        <v>0</v>
      </c>
      <c r="P1245" s="37">
        <v>0</v>
      </c>
      <c r="Q1245" s="37">
        <v>0</v>
      </c>
      <c r="R1245" s="37">
        <v>0</v>
      </c>
    </row>
    <row r="1246" spans="1:18" x14ac:dyDescent="0.25">
      <c r="A1246" s="5">
        <v>33</v>
      </c>
      <c r="B1246" s="7" t="s">
        <v>4560</v>
      </c>
      <c r="C1246" s="9">
        <v>0</v>
      </c>
      <c r="D1246" s="9">
        <v>0</v>
      </c>
      <c r="E1246" s="9">
        <v>1188179</v>
      </c>
      <c r="F1246" s="9">
        <v>0</v>
      </c>
      <c r="G1246" s="20">
        <v>1188179</v>
      </c>
      <c r="H1246" s="20">
        <v>867370.69880200794</v>
      </c>
      <c r="I1246" s="14">
        <v>0.73000002424046206</v>
      </c>
      <c r="J1246" s="7" t="s">
        <v>45</v>
      </c>
      <c r="K1246" s="7" t="s">
        <v>4124</v>
      </c>
      <c r="L1246" s="7" t="s">
        <v>4125</v>
      </c>
      <c r="M1246" s="5">
        <v>0</v>
      </c>
      <c r="N1246" s="7"/>
      <c r="O1246" s="5">
        <v>0</v>
      </c>
      <c r="P1246" s="37">
        <v>0</v>
      </c>
      <c r="Q1246" s="37">
        <v>0</v>
      </c>
      <c r="R1246" s="37">
        <v>0</v>
      </c>
    </row>
    <row r="1247" spans="1:18" x14ac:dyDescent="0.25">
      <c r="A1247" s="5">
        <v>33</v>
      </c>
      <c r="B1247" s="7" t="s">
        <v>4561</v>
      </c>
      <c r="C1247" s="9">
        <v>0</v>
      </c>
      <c r="D1247" s="9">
        <v>0</v>
      </c>
      <c r="E1247" s="9">
        <v>200850</v>
      </c>
      <c r="F1247" s="9">
        <v>0</v>
      </c>
      <c r="G1247" s="20">
        <v>200850</v>
      </c>
      <c r="H1247" s="20">
        <v>146620.50486869679</v>
      </c>
      <c r="I1247" s="14">
        <v>0.73000002424046195</v>
      </c>
      <c r="J1247" s="7" t="s">
        <v>45</v>
      </c>
      <c r="K1247" s="7" t="s">
        <v>4124</v>
      </c>
      <c r="L1247" s="7" t="s">
        <v>4125</v>
      </c>
      <c r="M1247" s="5">
        <v>0</v>
      </c>
      <c r="N1247" s="7"/>
      <c r="O1247" s="5">
        <v>0</v>
      </c>
      <c r="P1247" s="37">
        <v>0</v>
      </c>
      <c r="Q1247" s="37">
        <v>0</v>
      </c>
      <c r="R1247" s="37">
        <v>0</v>
      </c>
    </row>
    <row r="1248" spans="1:18" x14ac:dyDescent="0.25">
      <c r="A1248" s="5">
        <v>33</v>
      </c>
      <c r="B1248" s="7" t="s">
        <v>4562</v>
      </c>
      <c r="C1248" s="9">
        <v>0</v>
      </c>
      <c r="D1248" s="9">
        <v>0</v>
      </c>
      <c r="E1248" s="9">
        <v>1770</v>
      </c>
      <c r="F1248" s="9">
        <v>0</v>
      </c>
      <c r="G1248" s="20">
        <v>1770</v>
      </c>
      <c r="H1248" s="20">
        <v>1292.1000429056178</v>
      </c>
      <c r="I1248" s="14">
        <v>0.73000002424046206</v>
      </c>
      <c r="J1248" s="7" t="s">
        <v>45</v>
      </c>
      <c r="K1248" s="7" t="s">
        <v>4124</v>
      </c>
      <c r="L1248" s="7" t="s">
        <v>4125</v>
      </c>
      <c r="M1248" s="5">
        <v>0</v>
      </c>
      <c r="N1248" s="7"/>
      <c r="O1248" s="5">
        <v>0</v>
      </c>
      <c r="P1248" s="37">
        <v>0</v>
      </c>
      <c r="Q1248" s="37">
        <v>0</v>
      </c>
      <c r="R1248" s="37">
        <v>0</v>
      </c>
    </row>
    <row r="1249" spans="1:18" x14ac:dyDescent="0.25">
      <c r="A1249" s="5">
        <v>33</v>
      </c>
      <c r="B1249" s="7" t="s">
        <v>4563</v>
      </c>
      <c r="C1249" s="9">
        <v>0</v>
      </c>
      <c r="D1249" s="9">
        <v>0</v>
      </c>
      <c r="E1249" s="9">
        <v>1197820</v>
      </c>
      <c r="F1249" s="9">
        <v>0</v>
      </c>
      <c r="G1249" s="20">
        <v>1197820</v>
      </c>
      <c r="H1249" s="20">
        <v>874408.62903571024</v>
      </c>
      <c r="I1249" s="14">
        <v>0.73000002424046206</v>
      </c>
      <c r="J1249" s="7" t="s">
        <v>45</v>
      </c>
      <c r="K1249" s="7" t="s">
        <v>4124</v>
      </c>
      <c r="L1249" s="7" t="s">
        <v>4125</v>
      </c>
      <c r="M1249" s="5">
        <v>0</v>
      </c>
      <c r="N1249" s="7"/>
      <c r="O1249" s="5">
        <v>0</v>
      </c>
      <c r="P1249" s="37">
        <v>0</v>
      </c>
      <c r="Q1249" s="37">
        <v>0</v>
      </c>
      <c r="R1249" s="37">
        <v>0</v>
      </c>
    </row>
    <row r="1250" spans="1:18" x14ac:dyDescent="0.25">
      <c r="A1250" s="5">
        <v>33</v>
      </c>
      <c r="B1250" s="7" t="s">
        <v>4564</v>
      </c>
      <c r="C1250" s="9">
        <v>0</v>
      </c>
      <c r="D1250" s="9">
        <v>0</v>
      </c>
      <c r="E1250" s="9">
        <v>377250</v>
      </c>
      <c r="F1250" s="9">
        <v>0</v>
      </c>
      <c r="G1250" s="20">
        <v>377250</v>
      </c>
      <c r="H1250" s="20">
        <v>275392.50914471433</v>
      </c>
      <c r="I1250" s="14">
        <v>0.73000002424046218</v>
      </c>
      <c r="J1250" s="7" t="s">
        <v>45</v>
      </c>
      <c r="K1250" s="7" t="s">
        <v>4124</v>
      </c>
      <c r="L1250" s="7" t="s">
        <v>4125</v>
      </c>
      <c r="M1250" s="5">
        <v>0</v>
      </c>
      <c r="N1250" s="7"/>
      <c r="O1250" s="5">
        <v>0</v>
      </c>
      <c r="P1250" s="37">
        <v>0</v>
      </c>
      <c r="Q1250" s="37">
        <v>0</v>
      </c>
      <c r="R1250" s="37">
        <v>0</v>
      </c>
    </row>
    <row r="1251" spans="1:18" x14ac:dyDescent="0.25">
      <c r="A1251" s="5">
        <v>33</v>
      </c>
      <c r="B1251" s="7" t="s">
        <v>4565</v>
      </c>
      <c r="C1251" s="9">
        <v>0</v>
      </c>
      <c r="D1251" s="9">
        <v>0</v>
      </c>
      <c r="E1251" s="9">
        <v>681178</v>
      </c>
      <c r="F1251" s="9">
        <v>0</v>
      </c>
      <c r="G1251" s="20">
        <v>681178</v>
      </c>
      <c r="H1251" s="20">
        <v>497259.95651206945</v>
      </c>
      <c r="I1251" s="14">
        <v>0.73000002424046206</v>
      </c>
      <c r="J1251" s="7" t="s">
        <v>45</v>
      </c>
      <c r="K1251" s="7" t="s">
        <v>4124</v>
      </c>
      <c r="L1251" s="7" t="s">
        <v>4125</v>
      </c>
      <c r="M1251" s="5">
        <v>0</v>
      </c>
      <c r="N1251" s="7"/>
      <c r="O1251" s="5">
        <v>0</v>
      </c>
      <c r="P1251" s="37">
        <v>0</v>
      </c>
      <c r="Q1251" s="37">
        <v>0</v>
      </c>
      <c r="R1251" s="37">
        <v>0</v>
      </c>
    </row>
    <row r="1252" spans="1:18" x14ac:dyDescent="0.25">
      <c r="A1252" s="5">
        <v>33</v>
      </c>
      <c r="B1252" s="7" t="s">
        <v>4566</v>
      </c>
      <c r="C1252" s="9">
        <v>0</v>
      </c>
      <c r="D1252" s="9">
        <v>0</v>
      </c>
      <c r="E1252" s="9">
        <v>0</v>
      </c>
      <c r="F1252" s="9">
        <v>94118</v>
      </c>
      <c r="G1252" s="20">
        <v>94118</v>
      </c>
      <c r="H1252" s="20">
        <v>68706.142281463806</v>
      </c>
      <c r="I1252" s="14">
        <v>0.73000002424046206</v>
      </c>
      <c r="J1252" s="7" t="s">
        <v>45</v>
      </c>
      <c r="K1252" s="7" t="s">
        <v>818</v>
      </c>
      <c r="L1252" s="7" t="s">
        <v>4493</v>
      </c>
      <c r="M1252" s="5">
        <v>0</v>
      </c>
      <c r="N1252" s="7"/>
      <c r="O1252" s="5">
        <v>0</v>
      </c>
      <c r="P1252" s="37">
        <v>0</v>
      </c>
      <c r="Q1252" s="37">
        <v>0</v>
      </c>
      <c r="R1252" s="37">
        <v>0</v>
      </c>
    </row>
    <row r="1253" spans="1:18" x14ac:dyDescent="0.25">
      <c r="A1253" s="5">
        <v>33</v>
      </c>
      <c r="B1253" s="7" t="s">
        <v>4567</v>
      </c>
      <c r="C1253" s="9">
        <v>0</v>
      </c>
      <c r="D1253" s="9">
        <v>0</v>
      </c>
      <c r="E1253" s="9">
        <v>0</v>
      </c>
      <c r="F1253" s="9">
        <v>1039208</v>
      </c>
      <c r="G1253" s="20">
        <v>1039208</v>
      </c>
      <c r="H1253" s="20">
        <v>758621.86519088212</v>
      </c>
      <c r="I1253" s="14">
        <v>0.73000002424046206</v>
      </c>
      <c r="J1253" s="7" t="s">
        <v>45</v>
      </c>
      <c r="K1253" s="7" t="s">
        <v>818</v>
      </c>
      <c r="L1253" s="7" t="s">
        <v>4493</v>
      </c>
      <c r="M1253" s="5">
        <v>0</v>
      </c>
      <c r="N1253" s="7"/>
      <c r="O1253" s="5">
        <v>0</v>
      </c>
      <c r="P1253" s="37">
        <v>0</v>
      </c>
      <c r="Q1253" s="37">
        <v>0</v>
      </c>
      <c r="R1253" s="37">
        <v>0</v>
      </c>
    </row>
    <row r="1254" spans="1:18" x14ac:dyDescent="0.25">
      <c r="A1254" s="5">
        <v>33</v>
      </c>
      <c r="B1254" s="7" t="s">
        <v>4568</v>
      </c>
      <c r="C1254" s="9">
        <v>0</v>
      </c>
      <c r="D1254" s="9">
        <v>0</v>
      </c>
      <c r="E1254" s="9">
        <v>0</v>
      </c>
      <c r="F1254" s="9">
        <v>1842017</v>
      </c>
      <c r="G1254" s="20">
        <v>1842017</v>
      </c>
      <c r="H1254" s="20">
        <v>1344672.4546513432</v>
      </c>
      <c r="I1254" s="14">
        <v>0.73000002424046206</v>
      </c>
      <c r="J1254" s="7" t="s">
        <v>45</v>
      </c>
      <c r="K1254" s="7" t="s">
        <v>150</v>
      </c>
      <c r="L1254" s="7" t="s">
        <v>4569</v>
      </c>
      <c r="M1254" s="5">
        <v>0</v>
      </c>
      <c r="N1254" s="7"/>
      <c r="O1254" s="5">
        <v>0</v>
      </c>
      <c r="P1254" s="37">
        <v>0</v>
      </c>
      <c r="Q1254" s="37">
        <v>0</v>
      </c>
      <c r="R1254" s="37">
        <v>0</v>
      </c>
    </row>
    <row r="1255" spans="1:18" x14ac:dyDescent="0.25">
      <c r="A1255" s="5">
        <v>33</v>
      </c>
      <c r="B1255" s="7" t="s">
        <v>4570</v>
      </c>
      <c r="C1255" s="9">
        <v>0</v>
      </c>
      <c r="D1255" s="9">
        <v>0</v>
      </c>
      <c r="E1255" s="9">
        <v>0</v>
      </c>
      <c r="F1255" s="9">
        <v>40500</v>
      </c>
      <c r="G1255" s="20">
        <v>40500</v>
      </c>
      <c r="H1255" s="20">
        <v>29565.000981738714</v>
      </c>
      <c r="I1255" s="14">
        <v>0.73000002424046206</v>
      </c>
      <c r="J1255" s="7" t="s">
        <v>45</v>
      </c>
      <c r="K1255" s="7" t="s">
        <v>4501</v>
      </c>
      <c r="L1255" s="7" t="s">
        <v>4571</v>
      </c>
      <c r="M1255" s="5">
        <v>0</v>
      </c>
      <c r="N1255" s="7"/>
      <c r="O1255" s="5">
        <v>0</v>
      </c>
      <c r="P1255" s="37">
        <v>0</v>
      </c>
      <c r="Q1255" s="37">
        <v>0</v>
      </c>
      <c r="R1255" s="37">
        <v>0</v>
      </c>
    </row>
    <row r="1256" spans="1:18" x14ac:dyDescent="0.25">
      <c r="A1256" s="5">
        <v>33</v>
      </c>
      <c r="B1256" s="7" t="s">
        <v>4572</v>
      </c>
      <c r="C1256" s="9">
        <v>0</v>
      </c>
      <c r="D1256" s="9">
        <v>0</v>
      </c>
      <c r="E1256" s="9">
        <v>6580</v>
      </c>
      <c r="F1256" s="9">
        <v>0</v>
      </c>
      <c r="G1256" s="20">
        <v>6580</v>
      </c>
      <c r="H1256" s="20">
        <v>4803.4000327094363</v>
      </c>
      <c r="I1256" s="14">
        <v>0.73000000497103901</v>
      </c>
      <c r="J1256" s="7" t="s">
        <v>45</v>
      </c>
      <c r="K1256" s="7" t="s">
        <v>3792</v>
      </c>
      <c r="L1256" s="7" t="s">
        <v>4573</v>
      </c>
      <c r="M1256" s="5">
        <v>0</v>
      </c>
      <c r="N1256" s="7"/>
      <c r="O1256" s="5">
        <v>0</v>
      </c>
      <c r="P1256" s="37">
        <v>0</v>
      </c>
      <c r="Q1256" s="37">
        <v>0</v>
      </c>
      <c r="R1256" s="37">
        <v>0</v>
      </c>
    </row>
    <row r="1257" spans="1:18" x14ac:dyDescent="0.25">
      <c r="A1257" s="5">
        <v>33</v>
      </c>
      <c r="B1257" s="7" t="s">
        <v>4574</v>
      </c>
      <c r="C1257" s="9">
        <v>0</v>
      </c>
      <c r="D1257" s="9">
        <v>0</v>
      </c>
      <c r="E1257" s="9">
        <v>2115</v>
      </c>
      <c r="F1257" s="9">
        <v>0</v>
      </c>
      <c r="G1257" s="20">
        <v>2115</v>
      </c>
      <c r="H1257" s="20">
        <v>1543.9500105137474</v>
      </c>
      <c r="I1257" s="14">
        <v>0.73000000497103901</v>
      </c>
      <c r="J1257" s="7" t="s">
        <v>45</v>
      </c>
      <c r="K1257" s="7" t="s">
        <v>3798</v>
      </c>
      <c r="L1257" s="7" t="s">
        <v>4575</v>
      </c>
      <c r="M1257" s="5">
        <v>0</v>
      </c>
      <c r="N1257" s="7"/>
      <c r="O1257" s="5">
        <v>0</v>
      </c>
      <c r="P1257" s="37">
        <v>0</v>
      </c>
      <c r="Q1257" s="37">
        <v>0</v>
      </c>
      <c r="R1257" s="37">
        <v>0</v>
      </c>
    </row>
    <row r="1258" spans="1:18" x14ac:dyDescent="0.25">
      <c r="A1258" s="5">
        <v>33</v>
      </c>
      <c r="B1258" s="7" t="s">
        <v>4576</v>
      </c>
      <c r="C1258" s="9">
        <v>0</v>
      </c>
      <c r="D1258" s="9">
        <v>0</v>
      </c>
      <c r="E1258" s="9">
        <v>319212</v>
      </c>
      <c r="F1258" s="9">
        <v>0</v>
      </c>
      <c r="G1258" s="20">
        <v>319212</v>
      </c>
      <c r="H1258" s="20">
        <v>233024.76158681529</v>
      </c>
      <c r="I1258" s="14">
        <v>0.73000000497103901</v>
      </c>
      <c r="J1258" s="7" t="s">
        <v>45</v>
      </c>
      <c r="K1258" s="7" t="s">
        <v>3798</v>
      </c>
      <c r="L1258" s="7" t="s">
        <v>4577</v>
      </c>
      <c r="M1258" s="5">
        <v>0</v>
      </c>
      <c r="N1258" s="7"/>
      <c r="O1258" s="5">
        <v>0</v>
      </c>
      <c r="P1258" s="37">
        <v>0</v>
      </c>
      <c r="Q1258" s="37">
        <v>0</v>
      </c>
      <c r="R1258" s="37">
        <v>0</v>
      </c>
    </row>
    <row r="1259" spans="1:18" x14ac:dyDescent="0.25">
      <c r="A1259" s="5">
        <v>33</v>
      </c>
      <c r="B1259" s="7" t="s">
        <v>4578</v>
      </c>
      <c r="C1259" s="9">
        <v>0</v>
      </c>
      <c r="D1259" s="9">
        <v>0</v>
      </c>
      <c r="E1259" s="9">
        <v>110597</v>
      </c>
      <c r="F1259" s="9">
        <v>0</v>
      </c>
      <c r="G1259" s="20">
        <v>110597</v>
      </c>
      <c r="H1259" s="20">
        <v>80735.810549782007</v>
      </c>
      <c r="I1259" s="14">
        <v>0.73000000497103901</v>
      </c>
      <c r="J1259" s="7" t="s">
        <v>45</v>
      </c>
      <c r="K1259" s="7" t="s">
        <v>3802</v>
      </c>
      <c r="L1259" s="7" t="s">
        <v>4579</v>
      </c>
      <c r="M1259" s="5">
        <v>0</v>
      </c>
      <c r="N1259" s="7"/>
      <c r="O1259" s="5">
        <v>0</v>
      </c>
      <c r="P1259" s="37">
        <v>0</v>
      </c>
      <c r="Q1259" s="37">
        <v>0</v>
      </c>
      <c r="R1259" s="37">
        <v>0</v>
      </c>
    </row>
    <row r="1260" spans="1:18" x14ac:dyDescent="0.25">
      <c r="A1260" s="5">
        <v>33</v>
      </c>
      <c r="B1260" s="7" t="s">
        <v>4580</v>
      </c>
      <c r="C1260" s="9">
        <v>0</v>
      </c>
      <c r="D1260" s="9">
        <v>0</v>
      </c>
      <c r="E1260" s="9">
        <v>328379</v>
      </c>
      <c r="F1260" s="9">
        <v>0</v>
      </c>
      <c r="G1260" s="20">
        <v>328379</v>
      </c>
      <c r="H1260" s="20">
        <v>239716.67163238482</v>
      </c>
      <c r="I1260" s="14">
        <v>0.73000000497103901</v>
      </c>
      <c r="J1260" s="7" t="s">
        <v>45</v>
      </c>
      <c r="K1260" s="7" t="s">
        <v>3802</v>
      </c>
      <c r="L1260" s="7" t="s">
        <v>4581</v>
      </c>
      <c r="M1260" s="5">
        <v>0</v>
      </c>
      <c r="N1260" s="7"/>
      <c r="O1260" s="5">
        <v>0</v>
      </c>
      <c r="P1260" s="37">
        <v>0</v>
      </c>
      <c r="Q1260" s="37">
        <v>0</v>
      </c>
      <c r="R1260" s="37">
        <v>0</v>
      </c>
    </row>
    <row r="1261" spans="1:18" x14ac:dyDescent="0.25">
      <c r="A1261" s="5">
        <v>33</v>
      </c>
      <c r="B1261" s="7" t="s">
        <v>4582</v>
      </c>
      <c r="C1261" s="9">
        <v>0</v>
      </c>
      <c r="D1261" s="9">
        <v>0</v>
      </c>
      <c r="E1261" s="9">
        <v>329470</v>
      </c>
      <c r="F1261" s="9">
        <v>0</v>
      </c>
      <c r="G1261" s="20">
        <v>329470</v>
      </c>
      <c r="H1261" s="20">
        <v>240513.10163780823</v>
      </c>
      <c r="I1261" s="14">
        <v>0.73000000497103901</v>
      </c>
      <c r="J1261" s="7" t="s">
        <v>45</v>
      </c>
      <c r="K1261" s="7" t="s">
        <v>3777</v>
      </c>
      <c r="L1261" s="7" t="s">
        <v>4583</v>
      </c>
      <c r="M1261" s="5">
        <v>0</v>
      </c>
      <c r="N1261" s="7"/>
      <c r="O1261" s="5">
        <v>0</v>
      </c>
      <c r="P1261" s="37">
        <v>0</v>
      </c>
      <c r="Q1261" s="37">
        <v>0</v>
      </c>
      <c r="R1261" s="37">
        <v>0</v>
      </c>
    </row>
    <row r="1262" spans="1:18" x14ac:dyDescent="0.25">
      <c r="A1262" s="5">
        <v>33</v>
      </c>
      <c r="B1262" s="7" t="s">
        <v>4584</v>
      </c>
      <c r="C1262" s="9">
        <v>0</v>
      </c>
      <c r="D1262" s="9">
        <v>0</v>
      </c>
      <c r="E1262" s="9">
        <v>1067860</v>
      </c>
      <c r="F1262" s="9">
        <v>0</v>
      </c>
      <c r="G1262" s="20">
        <v>1067860</v>
      </c>
      <c r="H1262" s="20">
        <v>779537.80530837376</v>
      </c>
      <c r="I1262" s="14">
        <v>0.73000000497103901</v>
      </c>
      <c r="J1262" s="7" t="s">
        <v>45</v>
      </c>
      <c r="K1262" s="7" t="s">
        <v>3777</v>
      </c>
      <c r="L1262" s="7" t="s">
        <v>4585</v>
      </c>
      <c r="M1262" s="5">
        <v>0</v>
      </c>
      <c r="N1262" s="7"/>
      <c r="O1262" s="5">
        <v>0</v>
      </c>
      <c r="P1262" s="37">
        <v>0</v>
      </c>
      <c r="Q1262" s="37">
        <v>0</v>
      </c>
      <c r="R1262" s="37">
        <v>0</v>
      </c>
    </row>
    <row r="1263" spans="1:18" x14ac:dyDescent="0.25">
      <c r="A1263" s="5">
        <v>33</v>
      </c>
      <c r="B1263" s="7" t="s">
        <v>4586</v>
      </c>
      <c r="C1263" s="9">
        <v>0</v>
      </c>
      <c r="D1263" s="9">
        <v>0</v>
      </c>
      <c r="E1263" s="9">
        <v>454710</v>
      </c>
      <c r="F1263" s="9">
        <v>0</v>
      </c>
      <c r="G1263" s="20">
        <v>454710</v>
      </c>
      <c r="H1263" s="20">
        <v>331938.30226038117</v>
      </c>
      <c r="I1263" s="14">
        <v>0.73000000497103901</v>
      </c>
      <c r="J1263" s="7" t="s">
        <v>45</v>
      </c>
      <c r="K1263" s="7" t="s">
        <v>3813</v>
      </c>
      <c r="L1263" s="7" t="s">
        <v>4587</v>
      </c>
      <c r="M1263" s="5">
        <v>0</v>
      </c>
      <c r="N1263" s="7"/>
      <c r="O1263" s="5">
        <v>0</v>
      </c>
      <c r="P1263" s="37">
        <v>0</v>
      </c>
      <c r="Q1263" s="37">
        <v>0</v>
      </c>
      <c r="R1263" s="37">
        <v>0</v>
      </c>
    </row>
    <row r="1264" spans="1:18" x14ac:dyDescent="0.25">
      <c r="A1264" s="5">
        <v>33</v>
      </c>
      <c r="B1264" s="7" t="s">
        <v>4588</v>
      </c>
      <c r="C1264" s="9">
        <v>0</v>
      </c>
      <c r="D1264" s="9">
        <v>0</v>
      </c>
      <c r="E1264" s="9">
        <v>229102</v>
      </c>
      <c r="F1264" s="9">
        <v>0</v>
      </c>
      <c r="G1264" s="20">
        <v>229102</v>
      </c>
      <c r="H1264" s="20">
        <v>167244.46113887499</v>
      </c>
      <c r="I1264" s="14">
        <v>0.73000000497103901</v>
      </c>
      <c r="J1264" s="7" t="s">
        <v>45</v>
      </c>
      <c r="K1264" s="7" t="s">
        <v>3835</v>
      </c>
      <c r="L1264" s="7" t="s">
        <v>4589</v>
      </c>
      <c r="M1264" s="5">
        <v>0</v>
      </c>
      <c r="N1264" s="7"/>
      <c r="O1264" s="5">
        <v>0</v>
      </c>
      <c r="P1264" s="37">
        <v>0</v>
      </c>
      <c r="Q1264" s="37">
        <v>0</v>
      </c>
      <c r="R1264" s="37">
        <v>0</v>
      </c>
    </row>
    <row r="1265" spans="1:18" x14ac:dyDescent="0.25">
      <c r="A1265" s="5">
        <v>33</v>
      </c>
      <c r="B1265" s="7" t="s">
        <v>4590</v>
      </c>
      <c r="C1265" s="9">
        <v>0</v>
      </c>
      <c r="D1265" s="9">
        <v>0</v>
      </c>
      <c r="E1265" s="9">
        <v>591608</v>
      </c>
      <c r="F1265" s="9">
        <v>0</v>
      </c>
      <c r="G1265" s="20">
        <v>591608</v>
      </c>
      <c r="H1265" s="20">
        <v>431873.84294090647</v>
      </c>
      <c r="I1265" s="14">
        <v>0.73000000497103901</v>
      </c>
      <c r="J1265" s="7" t="s">
        <v>45</v>
      </c>
      <c r="K1265" s="7" t="s">
        <v>3835</v>
      </c>
      <c r="L1265" s="7" t="s">
        <v>4591</v>
      </c>
      <c r="M1265" s="5">
        <v>0</v>
      </c>
      <c r="N1265" s="7"/>
      <c r="O1265" s="5">
        <v>0</v>
      </c>
      <c r="P1265" s="37">
        <v>0</v>
      </c>
      <c r="Q1265" s="37">
        <v>0</v>
      </c>
      <c r="R1265" s="37">
        <v>0</v>
      </c>
    </row>
    <row r="1266" spans="1:18" x14ac:dyDescent="0.25">
      <c r="A1266" s="5">
        <v>33</v>
      </c>
      <c r="B1266" s="7" t="s">
        <v>4592</v>
      </c>
      <c r="C1266" s="9">
        <v>0</v>
      </c>
      <c r="D1266" s="9">
        <v>0</v>
      </c>
      <c r="E1266" s="9">
        <v>14013</v>
      </c>
      <c r="F1266" s="9">
        <v>0</v>
      </c>
      <c r="G1266" s="20">
        <v>14013</v>
      </c>
      <c r="H1266" s="20">
        <v>10229.49006965917</v>
      </c>
      <c r="I1266" s="14">
        <v>0.73000000497103901</v>
      </c>
      <c r="J1266" s="7" t="s">
        <v>45</v>
      </c>
      <c r="K1266" s="7" t="s">
        <v>3841</v>
      </c>
      <c r="L1266" s="7" t="s">
        <v>4593</v>
      </c>
      <c r="M1266" s="5">
        <v>0</v>
      </c>
      <c r="N1266" s="7"/>
      <c r="O1266" s="5">
        <v>0</v>
      </c>
      <c r="P1266" s="37">
        <v>0</v>
      </c>
      <c r="Q1266" s="37">
        <v>0</v>
      </c>
      <c r="R1266" s="37">
        <v>0</v>
      </c>
    </row>
    <row r="1267" spans="1:18" x14ac:dyDescent="0.25">
      <c r="A1267" s="5">
        <v>33</v>
      </c>
      <c r="B1267" s="7" t="s">
        <v>4594</v>
      </c>
      <c r="C1267" s="9">
        <v>0</v>
      </c>
      <c r="D1267" s="9">
        <v>0</v>
      </c>
      <c r="E1267" s="9">
        <v>21698</v>
      </c>
      <c r="F1267" s="9">
        <v>0</v>
      </c>
      <c r="G1267" s="20">
        <v>21698</v>
      </c>
      <c r="H1267" s="20">
        <v>15839.540107861605</v>
      </c>
      <c r="I1267" s="14">
        <v>0.73000000497103901</v>
      </c>
      <c r="J1267" s="7" t="s">
        <v>45</v>
      </c>
      <c r="K1267" s="7" t="s">
        <v>3841</v>
      </c>
      <c r="L1267" s="7" t="s">
        <v>4595</v>
      </c>
      <c r="M1267" s="5">
        <v>0</v>
      </c>
      <c r="N1267" s="7"/>
      <c r="O1267" s="5">
        <v>0</v>
      </c>
      <c r="P1267" s="37">
        <v>0</v>
      </c>
      <c r="Q1267" s="37">
        <v>0</v>
      </c>
      <c r="R1267" s="37">
        <v>0</v>
      </c>
    </row>
    <row r="1268" spans="1:18" x14ac:dyDescent="0.25">
      <c r="A1268" s="5">
        <v>33</v>
      </c>
      <c r="B1268" s="7" t="s">
        <v>4596</v>
      </c>
      <c r="C1268" s="9">
        <v>0</v>
      </c>
      <c r="D1268" s="9">
        <v>0</v>
      </c>
      <c r="E1268" s="9">
        <v>723300</v>
      </c>
      <c r="F1268" s="9">
        <v>0</v>
      </c>
      <c r="G1268" s="20">
        <v>723300</v>
      </c>
      <c r="H1268" s="20">
        <v>528009.00359555252</v>
      </c>
      <c r="I1268" s="14">
        <v>0.73000000497103901</v>
      </c>
      <c r="J1268" s="7" t="s">
        <v>45</v>
      </c>
      <c r="K1268" s="7" t="s">
        <v>3846</v>
      </c>
      <c r="L1268" s="7" t="s">
        <v>4597</v>
      </c>
      <c r="M1268" s="5">
        <v>0</v>
      </c>
      <c r="N1268" s="7"/>
      <c r="O1268" s="5">
        <v>0</v>
      </c>
      <c r="P1268" s="37">
        <v>0</v>
      </c>
      <c r="Q1268" s="37">
        <v>0</v>
      </c>
      <c r="R1268" s="37">
        <v>0</v>
      </c>
    </row>
    <row r="1269" spans="1:18" x14ac:dyDescent="0.25">
      <c r="A1269" s="5">
        <v>33</v>
      </c>
      <c r="B1269" s="7" t="s">
        <v>4598</v>
      </c>
      <c r="C1269" s="9">
        <v>0</v>
      </c>
      <c r="D1269" s="9">
        <v>0</v>
      </c>
      <c r="E1269" s="9">
        <v>1011360</v>
      </c>
      <c r="F1269" s="9">
        <v>0</v>
      </c>
      <c r="G1269" s="20">
        <v>1011360</v>
      </c>
      <c r="H1269" s="20">
        <v>738292.80502751004</v>
      </c>
      <c r="I1269" s="14">
        <v>0.73000000497103901</v>
      </c>
      <c r="J1269" s="7" t="s">
        <v>45</v>
      </c>
      <c r="K1269" s="7" t="s">
        <v>3929</v>
      </c>
      <c r="L1269" s="7" t="s">
        <v>4599</v>
      </c>
      <c r="M1269" s="5">
        <v>0</v>
      </c>
      <c r="N1269" s="7"/>
      <c r="O1269" s="5">
        <v>0</v>
      </c>
      <c r="P1269" s="37">
        <v>0</v>
      </c>
      <c r="Q1269" s="37">
        <v>0</v>
      </c>
      <c r="R1269" s="37">
        <v>0</v>
      </c>
    </row>
    <row r="1270" spans="1:18" x14ac:dyDescent="0.25">
      <c r="A1270" s="5">
        <v>33</v>
      </c>
      <c r="B1270" s="7" t="s">
        <v>4600</v>
      </c>
      <c r="C1270" s="9">
        <v>0</v>
      </c>
      <c r="D1270" s="9">
        <v>0</v>
      </c>
      <c r="E1270" s="9">
        <v>3720529</v>
      </c>
      <c r="F1270" s="9">
        <v>0</v>
      </c>
      <c r="G1270" s="20">
        <v>3720529</v>
      </c>
      <c r="H1270" s="20">
        <v>2715986.1884948947</v>
      </c>
      <c r="I1270" s="14">
        <v>0.73000000497103901</v>
      </c>
      <c r="J1270" s="7" t="s">
        <v>45</v>
      </c>
      <c r="K1270" s="7" t="s">
        <v>3929</v>
      </c>
      <c r="L1270" s="7" t="s">
        <v>4601</v>
      </c>
      <c r="M1270" s="5">
        <v>0</v>
      </c>
      <c r="N1270" s="7"/>
      <c r="O1270" s="5">
        <v>0</v>
      </c>
      <c r="P1270" s="37">
        <v>0</v>
      </c>
      <c r="Q1270" s="37">
        <v>0</v>
      </c>
      <c r="R1270" s="37">
        <v>0</v>
      </c>
    </row>
    <row r="1271" spans="1:18" x14ac:dyDescent="0.25">
      <c r="A1271" s="5">
        <v>33</v>
      </c>
      <c r="B1271" s="7" t="s">
        <v>4602</v>
      </c>
      <c r="C1271" s="9">
        <v>0</v>
      </c>
      <c r="D1271" s="9">
        <v>0</v>
      </c>
      <c r="E1271" s="9">
        <v>45000</v>
      </c>
      <c r="F1271" s="9">
        <v>0</v>
      </c>
      <c r="G1271" s="20">
        <v>45000</v>
      </c>
      <c r="H1271" s="20">
        <v>32850.000223696756</v>
      </c>
      <c r="I1271" s="14">
        <v>0.73000000497103901</v>
      </c>
      <c r="J1271" s="7" t="s">
        <v>45</v>
      </c>
      <c r="K1271" s="7" t="s">
        <v>3857</v>
      </c>
      <c r="L1271" s="7" t="s">
        <v>4603</v>
      </c>
      <c r="M1271" s="5">
        <v>0</v>
      </c>
      <c r="N1271" s="7"/>
      <c r="O1271" s="5">
        <v>0</v>
      </c>
      <c r="P1271" s="37">
        <v>0</v>
      </c>
      <c r="Q1271" s="37">
        <v>0</v>
      </c>
      <c r="R1271" s="37">
        <v>0</v>
      </c>
    </row>
    <row r="1272" spans="1:18" x14ac:dyDescent="0.25">
      <c r="A1272" s="5">
        <v>33</v>
      </c>
      <c r="B1272" s="7" t="s">
        <v>4604</v>
      </c>
      <c r="C1272" s="9">
        <v>0</v>
      </c>
      <c r="D1272" s="9">
        <v>0</v>
      </c>
      <c r="E1272" s="9">
        <v>45000</v>
      </c>
      <c r="F1272" s="9">
        <v>0</v>
      </c>
      <c r="G1272" s="20">
        <v>45000</v>
      </c>
      <c r="H1272" s="20">
        <v>32850.000223696756</v>
      </c>
      <c r="I1272" s="14">
        <v>0.73000000497103901</v>
      </c>
      <c r="J1272" s="7" t="s">
        <v>45</v>
      </c>
      <c r="K1272" s="7" t="s">
        <v>3854</v>
      </c>
      <c r="L1272" s="7" t="s">
        <v>4605</v>
      </c>
      <c r="M1272" s="5">
        <v>0</v>
      </c>
      <c r="N1272" s="7"/>
      <c r="O1272" s="5">
        <v>0</v>
      </c>
      <c r="P1272" s="37">
        <v>0</v>
      </c>
      <c r="Q1272" s="37">
        <v>0</v>
      </c>
      <c r="R1272" s="37">
        <v>0</v>
      </c>
    </row>
    <row r="1273" spans="1:18" x14ac:dyDescent="0.25">
      <c r="A1273" s="5">
        <v>33</v>
      </c>
      <c r="B1273" s="7" t="s">
        <v>4606</v>
      </c>
      <c r="C1273" s="9">
        <v>0</v>
      </c>
      <c r="D1273" s="9">
        <v>0</v>
      </c>
      <c r="E1273" s="9">
        <v>290000</v>
      </c>
      <c r="F1273" s="9">
        <v>0</v>
      </c>
      <c r="G1273" s="20">
        <v>290000</v>
      </c>
      <c r="H1273" s="20">
        <v>211700.00144160131</v>
      </c>
      <c r="I1273" s="14">
        <v>0.73000000497103901</v>
      </c>
      <c r="J1273" s="7" t="s">
        <v>45</v>
      </c>
      <c r="K1273" s="7" t="s">
        <v>3902</v>
      </c>
      <c r="L1273" s="7" t="s">
        <v>4607</v>
      </c>
      <c r="M1273" s="5">
        <v>0</v>
      </c>
      <c r="N1273" s="7"/>
      <c r="O1273" s="5">
        <v>0</v>
      </c>
      <c r="P1273" s="37">
        <v>0</v>
      </c>
      <c r="Q1273" s="37">
        <v>0</v>
      </c>
      <c r="R1273" s="37">
        <v>0</v>
      </c>
    </row>
    <row r="1274" spans="1:18" x14ac:dyDescent="0.25">
      <c r="A1274" s="5">
        <v>33</v>
      </c>
      <c r="B1274" s="7" t="s">
        <v>4608</v>
      </c>
      <c r="C1274" s="9">
        <v>0</v>
      </c>
      <c r="D1274" s="9">
        <v>0</v>
      </c>
      <c r="E1274" s="9">
        <v>88000</v>
      </c>
      <c r="F1274" s="9">
        <v>0</v>
      </c>
      <c r="G1274" s="20">
        <v>88000</v>
      </c>
      <c r="H1274" s="20">
        <v>64240.000437451432</v>
      </c>
      <c r="I1274" s="14">
        <v>0.73000000497103901</v>
      </c>
      <c r="J1274" s="7" t="s">
        <v>45</v>
      </c>
      <c r="K1274" s="7" t="s">
        <v>4609</v>
      </c>
      <c r="L1274" s="7" t="s">
        <v>4610</v>
      </c>
      <c r="M1274" s="5">
        <v>0</v>
      </c>
      <c r="N1274" s="7"/>
      <c r="O1274" s="5">
        <v>0</v>
      </c>
      <c r="P1274" s="37">
        <v>0</v>
      </c>
      <c r="Q1274" s="37">
        <v>0</v>
      </c>
      <c r="R1274" s="37">
        <v>0</v>
      </c>
    </row>
    <row r="1275" spans="1:18" x14ac:dyDescent="0.25">
      <c r="A1275" s="5">
        <v>33</v>
      </c>
      <c r="B1275" s="7" t="s">
        <v>4611</v>
      </c>
      <c r="C1275" s="9">
        <v>0</v>
      </c>
      <c r="D1275" s="9">
        <v>0</v>
      </c>
      <c r="E1275" s="9">
        <v>16185</v>
      </c>
      <c r="F1275" s="9">
        <v>0</v>
      </c>
      <c r="G1275" s="20">
        <v>16185</v>
      </c>
      <c r="H1275" s="20">
        <v>11815.050080456267</v>
      </c>
      <c r="I1275" s="14">
        <v>0.73000000497103901</v>
      </c>
      <c r="J1275" s="7" t="s">
        <v>45</v>
      </c>
      <c r="K1275" s="7" t="s">
        <v>4612</v>
      </c>
      <c r="L1275" s="7" t="s">
        <v>4610</v>
      </c>
      <c r="M1275" s="5">
        <v>0</v>
      </c>
      <c r="N1275" s="7"/>
      <c r="O1275" s="5">
        <v>0</v>
      </c>
      <c r="P1275" s="37">
        <v>0</v>
      </c>
      <c r="Q1275" s="37">
        <v>0</v>
      </c>
      <c r="R1275" s="37">
        <v>0</v>
      </c>
    </row>
    <row r="1276" spans="1:18" x14ac:dyDescent="0.25">
      <c r="A1276" s="5">
        <v>33</v>
      </c>
      <c r="B1276" s="7" t="s">
        <v>4613</v>
      </c>
      <c r="C1276" s="9">
        <v>0</v>
      </c>
      <c r="D1276" s="9">
        <v>0</v>
      </c>
      <c r="E1276" s="9">
        <v>124009</v>
      </c>
      <c r="F1276" s="9">
        <v>0</v>
      </c>
      <c r="G1276" s="20">
        <v>124009</v>
      </c>
      <c r="H1276" s="20">
        <v>90526.57061645358</v>
      </c>
      <c r="I1276" s="14">
        <v>0.73000000497103901</v>
      </c>
      <c r="J1276" s="7" t="s">
        <v>45</v>
      </c>
      <c r="K1276" s="7" t="s">
        <v>2294</v>
      </c>
      <c r="L1276" s="7" t="s">
        <v>4614</v>
      </c>
      <c r="M1276" s="5">
        <v>0</v>
      </c>
      <c r="N1276" s="7"/>
      <c r="O1276" s="5">
        <v>0</v>
      </c>
      <c r="P1276" s="37">
        <v>0</v>
      </c>
      <c r="Q1276" s="37">
        <v>0</v>
      </c>
      <c r="R1276" s="37">
        <v>0</v>
      </c>
    </row>
    <row r="1277" spans="1:18" x14ac:dyDescent="0.25">
      <c r="A1277" s="5">
        <v>33</v>
      </c>
      <c r="B1277" s="7" t="s">
        <v>4615</v>
      </c>
      <c r="C1277" s="9">
        <v>0</v>
      </c>
      <c r="D1277" s="9">
        <v>0</v>
      </c>
      <c r="E1277" s="9">
        <v>3790772</v>
      </c>
      <c r="F1277" s="9">
        <v>0</v>
      </c>
      <c r="G1277" s="20">
        <v>3790772</v>
      </c>
      <c r="H1277" s="20">
        <v>2767263.5788440756</v>
      </c>
      <c r="I1277" s="14">
        <v>0.73000000497103901</v>
      </c>
      <c r="J1277" s="7" t="s">
        <v>45</v>
      </c>
      <c r="K1277" s="7" t="s">
        <v>4616</v>
      </c>
      <c r="L1277" s="7" t="s">
        <v>4617</v>
      </c>
      <c r="M1277" s="5">
        <v>0</v>
      </c>
      <c r="N1277" s="7"/>
      <c r="O1277" s="5">
        <v>0</v>
      </c>
      <c r="P1277" s="37">
        <v>0</v>
      </c>
      <c r="Q1277" s="37">
        <v>0</v>
      </c>
      <c r="R1277" s="37">
        <v>0</v>
      </c>
    </row>
    <row r="1278" spans="1:18" x14ac:dyDescent="0.25">
      <c r="A1278" s="5">
        <v>33</v>
      </c>
      <c r="B1278" s="7" t="s">
        <v>4618</v>
      </c>
      <c r="C1278" s="9">
        <v>0</v>
      </c>
      <c r="D1278" s="9">
        <v>0</v>
      </c>
      <c r="E1278" s="9">
        <v>550170</v>
      </c>
      <c r="F1278" s="9">
        <v>0</v>
      </c>
      <c r="G1278" s="20">
        <v>550170</v>
      </c>
      <c r="H1278" s="20">
        <v>401624.10273491655</v>
      </c>
      <c r="I1278" s="14">
        <v>0.73000000497103901</v>
      </c>
      <c r="J1278" s="7" t="s">
        <v>45</v>
      </c>
      <c r="K1278" s="7" t="s">
        <v>3860</v>
      </c>
      <c r="L1278" s="7" t="s">
        <v>4619</v>
      </c>
      <c r="M1278" s="5">
        <v>1</v>
      </c>
      <c r="N1278" s="7" t="s">
        <v>1857</v>
      </c>
      <c r="O1278" s="28">
        <v>1</v>
      </c>
      <c r="P1278" s="37">
        <v>-401624.10273491655</v>
      </c>
      <c r="Q1278" s="37">
        <v>0</v>
      </c>
      <c r="R1278" s="37">
        <v>0</v>
      </c>
    </row>
    <row r="1279" spans="1:18" x14ac:dyDescent="0.25">
      <c r="A1279" s="5">
        <v>33</v>
      </c>
      <c r="B1279" s="7" t="s">
        <v>4620</v>
      </c>
      <c r="C1279" s="9">
        <v>0</v>
      </c>
      <c r="D1279" s="9">
        <v>0</v>
      </c>
      <c r="E1279" s="9">
        <v>2750892</v>
      </c>
      <c r="F1279" s="9">
        <v>0</v>
      </c>
      <c r="G1279" s="20">
        <v>2750892</v>
      </c>
      <c r="H1279" s="20">
        <v>2008151.1736747914</v>
      </c>
      <c r="I1279" s="14">
        <v>0.73000000497103901</v>
      </c>
      <c r="J1279" s="7" t="s">
        <v>45</v>
      </c>
      <c r="K1279" s="7" t="s">
        <v>3860</v>
      </c>
      <c r="L1279" s="7" t="s">
        <v>4621</v>
      </c>
      <c r="M1279" s="5">
        <v>1</v>
      </c>
      <c r="N1279" s="7" t="s">
        <v>1857</v>
      </c>
      <c r="O1279" s="28">
        <v>1</v>
      </c>
      <c r="P1279" s="37">
        <v>-2008151.1736747914</v>
      </c>
      <c r="Q1279" s="37">
        <v>0</v>
      </c>
      <c r="R1279" s="37">
        <v>0</v>
      </c>
    </row>
    <row r="1280" spans="1:18" x14ac:dyDescent="0.25">
      <c r="A1280" s="5">
        <v>33</v>
      </c>
      <c r="B1280" s="7" t="s">
        <v>4622</v>
      </c>
      <c r="C1280" s="9">
        <v>0</v>
      </c>
      <c r="D1280" s="9">
        <v>0</v>
      </c>
      <c r="E1280" s="9">
        <v>0</v>
      </c>
      <c r="F1280" s="9">
        <v>1474306</v>
      </c>
      <c r="G1280" s="20">
        <v>1474306</v>
      </c>
      <c r="H1280" s="20">
        <v>1076243.3873288326</v>
      </c>
      <c r="I1280" s="14">
        <v>0.73000000497103901</v>
      </c>
      <c r="J1280" s="7" t="s">
        <v>45</v>
      </c>
      <c r="K1280" s="7" t="s">
        <v>4623</v>
      </c>
      <c r="L1280" s="7" t="s">
        <v>4624</v>
      </c>
      <c r="M1280" s="5">
        <v>0</v>
      </c>
      <c r="N1280" s="7"/>
      <c r="O1280" s="5">
        <v>0</v>
      </c>
      <c r="P1280" s="37">
        <v>0</v>
      </c>
      <c r="Q1280" s="37">
        <v>0</v>
      </c>
      <c r="R1280" s="37">
        <v>0</v>
      </c>
    </row>
    <row r="1281" spans="1:18" x14ac:dyDescent="0.25">
      <c r="A1281" s="5">
        <v>33</v>
      </c>
      <c r="B1281" s="7" t="s">
        <v>4625</v>
      </c>
      <c r="C1281" s="9">
        <v>0</v>
      </c>
      <c r="D1281" s="9">
        <v>0</v>
      </c>
      <c r="E1281" s="9">
        <v>19224</v>
      </c>
      <c r="F1281" s="9">
        <v>0</v>
      </c>
      <c r="G1281" s="20">
        <v>19224</v>
      </c>
      <c r="H1281" s="20">
        <v>19224</v>
      </c>
      <c r="I1281" s="14">
        <v>1</v>
      </c>
      <c r="J1281" s="7" t="s">
        <v>45</v>
      </c>
      <c r="K1281" s="7" t="s">
        <v>3798</v>
      </c>
      <c r="L1281" s="7" t="s">
        <v>4626</v>
      </c>
      <c r="M1281" s="5">
        <v>0</v>
      </c>
      <c r="N1281" s="7"/>
      <c r="O1281" s="5">
        <v>0</v>
      </c>
      <c r="P1281" s="37">
        <v>0</v>
      </c>
      <c r="Q1281" s="37">
        <v>0</v>
      </c>
      <c r="R1281" s="37">
        <v>0</v>
      </c>
    </row>
    <row r="1282" spans="1:18" x14ac:dyDescent="0.25">
      <c r="A1282" s="5">
        <v>33</v>
      </c>
      <c r="B1282" s="7" t="s">
        <v>4627</v>
      </c>
      <c r="C1282" s="9">
        <v>0</v>
      </c>
      <c r="D1282" s="9">
        <v>0</v>
      </c>
      <c r="E1282" s="9">
        <v>844160</v>
      </c>
      <c r="F1282" s="9">
        <v>0</v>
      </c>
      <c r="G1282" s="20">
        <v>844160</v>
      </c>
      <c r="H1282" s="20">
        <v>844160</v>
      </c>
      <c r="I1282" s="14">
        <v>1</v>
      </c>
      <c r="J1282" s="7" t="s">
        <v>45</v>
      </c>
      <c r="K1282" s="7" t="s">
        <v>3777</v>
      </c>
      <c r="L1282" s="7" t="s">
        <v>4628</v>
      </c>
      <c r="M1282" s="5">
        <v>0</v>
      </c>
      <c r="N1282" s="7"/>
      <c r="O1282" s="5">
        <v>0</v>
      </c>
      <c r="P1282" s="37">
        <v>0</v>
      </c>
      <c r="Q1282" s="37">
        <v>0</v>
      </c>
      <c r="R1282" s="37">
        <v>0</v>
      </c>
    </row>
    <row r="1283" spans="1:18" x14ac:dyDescent="0.25">
      <c r="A1283" s="5">
        <v>33</v>
      </c>
      <c r="B1283" s="7" t="s">
        <v>4629</v>
      </c>
      <c r="C1283" s="9">
        <v>0</v>
      </c>
      <c r="D1283" s="9">
        <v>0</v>
      </c>
      <c r="E1283" s="9">
        <v>203820</v>
      </c>
      <c r="F1283" s="9">
        <v>0</v>
      </c>
      <c r="G1283" s="20">
        <v>203820</v>
      </c>
      <c r="H1283" s="20">
        <v>203820</v>
      </c>
      <c r="I1283" s="14">
        <v>1</v>
      </c>
      <c r="J1283" s="7" t="s">
        <v>45</v>
      </c>
      <c r="K1283" s="7" t="s">
        <v>3813</v>
      </c>
      <c r="L1283" s="7" t="s">
        <v>4630</v>
      </c>
      <c r="M1283" s="5">
        <v>0</v>
      </c>
      <c r="N1283" s="7"/>
      <c r="O1283" s="5">
        <v>0</v>
      </c>
      <c r="P1283" s="37">
        <v>0</v>
      </c>
      <c r="Q1283" s="37">
        <v>0</v>
      </c>
      <c r="R1283" s="37">
        <v>0</v>
      </c>
    </row>
    <row r="1284" spans="1:18" x14ac:dyDescent="0.25">
      <c r="A1284" s="5">
        <v>33</v>
      </c>
      <c r="B1284" s="7" t="s">
        <v>4631</v>
      </c>
      <c r="C1284" s="9">
        <v>0</v>
      </c>
      <c r="D1284" s="9">
        <v>0</v>
      </c>
      <c r="E1284" s="9">
        <v>16029</v>
      </c>
      <c r="F1284" s="9">
        <v>0</v>
      </c>
      <c r="G1284" s="20">
        <v>16029</v>
      </c>
      <c r="H1284" s="20">
        <v>16029</v>
      </c>
      <c r="I1284" s="14">
        <v>1</v>
      </c>
      <c r="J1284" s="7" t="s">
        <v>45</v>
      </c>
      <c r="K1284" s="7" t="s">
        <v>3832</v>
      </c>
      <c r="L1284" s="7" t="s">
        <v>4632</v>
      </c>
      <c r="M1284" s="5">
        <v>0</v>
      </c>
      <c r="N1284" s="7"/>
      <c r="O1284" s="5">
        <v>0</v>
      </c>
      <c r="P1284" s="37">
        <v>0</v>
      </c>
      <c r="Q1284" s="37">
        <v>0</v>
      </c>
      <c r="R1284" s="37">
        <v>0</v>
      </c>
    </row>
    <row r="1285" spans="1:18" x14ac:dyDescent="0.25">
      <c r="A1285" s="5">
        <v>33</v>
      </c>
      <c r="B1285" s="7" t="s">
        <v>4633</v>
      </c>
      <c r="C1285" s="9">
        <v>0</v>
      </c>
      <c r="D1285" s="9">
        <v>0</v>
      </c>
      <c r="E1285" s="9">
        <v>1462176</v>
      </c>
      <c r="F1285" s="9">
        <v>0</v>
      </c>
      <c r="G1285" s="20">
        <v>1462176</v>
      </c>
      <c r="H1285" s="20">
        <v>1462176</v>
      </c>
      <c r="I1285" s="14">
        <v>1</v>
      </c>
      <c r="J1285" s="7" t="s">
        <v>45</v>
      </c>
      <c r="K1285" s="7" t="s">
        <v>3835</v>
      </c>
      <c r="L1285" s="7" t="s">
        <v>4634</v>
      </c>
      <c r="M1285" s="5">
        <v>0</v>
      </c>
      <c r="N1285" s="7"/>
      <c r="O1285" s="5">
        <v>0</v>
      </c>
      <c r="P1285" s="37">
        <v>0</v>
      </c>
      <c r="Q1285" s="37">
        <v>0</v>
      </c>
      <c r="R1285" s="37">
        <v>0</v>
      </c>
    </row>
    <row r="1286" spans="1:18" x14ac:dyDescent="0.25">
      <c r="A1286" s="5">
        <v>33</v>
      </c>
      <c r="B1286" s="7" t="s">
        <v>4635</v>
      </c>
      <c r="C1286" s="9">
        <v>0</v>
      </c>
      <c r="D1286" s="9">
        <v>0</v>
      </c>
      <c r="E1286" s="9">
        <v>155450</v>
      </c>
      <c r="F1286" s="9">
        <v>0</v>
      </c>
      <c r="G1286" s="20">
        <v>155450</v>
      </c>
      <c r="H1286" s="20">
        <v>155450</v>
      </c>
      <c r="I1286" s="14">
        <v>1</v>
      </c>
      <c r="J1286" s="7" t="s">
        <v>45</v>
      </c>
      <c r="K1286" s="7" t="s">
        <v>3854</v>
      </c>
      <c r="L1286" s="7" t="s">
        <v>4636</v>
      </c>
      <c r="M1286" s="5">
        <v>0</v>
      </c>
      <c r="N1286" s="7"/>
      <c r="O1286" s="5">
        <v>0</v>
      </c>
      <c r="P1286" s="37">
        <v>0</v>
      </c>
      <c r="Q1286" s="37">
        <v>0</v>
      </c>
      <c r="R1286" s="37">
        <v>0</v>
      </c>
    </row>
    <row r="1287" spans="1:18" x14ac:dyDescent="0.25">
      <c r="A1287" s="5">
        <v>33</v>
      </c>
      <c r="B1287" s="7" t="s">
        <v>4637</v>
      </c>
      <c r="C1287" s="9">
        <v>0</v>
      </c>
      <c r="D1287" s="9">
        <v>0</v>
      </c>
      <c r="E1287" s="9">
        <v>3849223</v>
      </c>
      <c r="F1287" s="9">
        <v>0</v>
      </c>
      <c r="G1287" s="20">
        <v>3849223</v>
      </c>
      <c r="H1287" s="20">
        <v>3849223</v>
      </c>
      <c r="I1287" s="14">
        <v>1</v>
      </c>
      <c r="J1287" s="7" t="s">
        <v>45</v>
      </c>
      <c r="K1287" s="7" t="s">
        <v>4638</v>
      </c>
      <c r="L1287" s="7" t="s">
        <v>4639</v>
      </c>
      <c r="M1287" s="5">
        <v>0</v>
      </c>
      <c r="N1287" s="7"/>
      <c r="O1287" s="5">
        <v>0</v>
      </c>
      <c r="P1287" s="37">
        <v>0</v>
      </c>
      <c r="Q1287" s="37">
        <v>0</v>
      </c>
      <c r="R1287" s="37">
        <v>0</v>
      </c>
    </row>
    <row r="1288" spans="1:18" x14ac:dyDescent="0.25">
      <c r="A1288" s="5">
        <v>33</v>
      </c>
      <c r="B1288" s="7" t="s">
        <v>4640</v>
      </c>
      <c r="C1288" s="9">
        <v>0</v>
      </c>
      <c r="D1288" s="9">
        <v>0</v>
      </c>
      <c r="E1288" s="9">
        <v>0</v>
      </c>
      <c r="F1288" s="9">
        <v>3681361</v>
      </c>
      <c r="G1288" s="20">
        <v>3681361</v>
      </c>
      <c r="H1288" s="20">
        <v>3681361</v>
      </c>
      <c r="I1288" s="14">
        <v>1</v>
      </c>
      <c r="J1288" s="7" t="s">
        <v>45</v>
      </c>
      <c r="K1288" s="7" t="s">
        <v>818</v>
      </c>
      <c r="L1288" s="7" t="s">
        <v>4491</v>
      </c>
      <c r="M1288" s="5">
        <v>0</v>
      </c>
      <c r="N1288" s="7"/>
      <c r="O1288" s="5">
        <v>0</v>
      </c>
      <c r="P1288" s="37">
        <v>0</v>
      </c>
      <c r="Q1288" s="37">
        <v>0</v>
      </c>
      <c r="R1288" s="37">
        <v>0</v>
      </c>
    </row>
    <row r="1289" spans="1:18" x14ac:dyDescent="0.25">
      <c r="A1289" s="5">
        <v>33</v>
      </c>
      <c r="B1289" s="7" t="s">
        <v>4641</v>
      </c>
      <c r="C1289" s="9">
        <v>0</v>
      </c>
      <c r="D1289" s="9">
        <v>0</v>
      </c>
      <c r="E1289" s="9">
        <v>44630832</v>
      </c>
      <c r="F1289" s="9">
        <v>0</v>
      </c>
      <c r="G1289" s="20">
        <v>44630832</v>
      </c>
      <c r="H1289" s="20">
        <v>0</v>
      </c>
      <c r="I1289" s="14">
        <v>0</v>
      </c>
      <c r="J1289" s="7" t="s">
        <v>45</v>
      </c>
      <c r="K1289" s="7" t="s">
        <v>4642</v>
      </c>
      <c r="L1289" s="7" t="s">
        <v>4643</v>
      </c>
      <c r="M1289" s="5">
        <v>0</v>
      </c>
      <c r="N1289" s="7"/>
      <c r="O1289" s="5">
        <v>0</v>
      </c>
      <c r="P1289" s="37">
        <v>0</v>
      </c>
      <c r="Q1289" s="37">
        <v>0</v>
      </c>
      <c r="R1289" s="37">
        <v>0</v>
      </c>
    </row>
    <row r="1290" spans="1:18" x14ac:dyDescent="0.25">
      <c r="A1290" s="5">
        <v>33</v>
      </c>
      <c r="B1290" s="7" t="s">
        <v>4644</v>
      </c>
      <c r="C1290" s="9">
        <v>0</v>
      </c>
      <c r="D1290" s="9">
        <v>0</v>
      </c>
      <c r="E1290" s="9">
        <v>19574788</v>
      </c>
      <c r="F1290" s="9">
        <v>0</v>
      </c>
      <c r="G1290" s="20">
        <v>19574788</v>
      </c>
      <c r="H1290" s="20">
        <v>0</v>
      </c>
      <c r="I1290" s="14">
        <v>0</v>
      </c>
      <c r="J1290" s="7" t="s">
        <v>45</v>
      </c>
      <c r="K1290" s="7" t="s">
        <v>4645</v>
      </c>
      <c r="L1290" s="7" t="s">
        <v>4646</v>
      </c>
      <c r="M1290" s="5">
        <v>0</v>
      </c>
      <c r="N1290" s="7"/>
      <c r="O1290" s="5">
        <v>0</v>
      </c>
      <c r="P1290" s="37">
        <v>0</v>
      </c>
      <c r="Q1290" s="37">
        <v>0</v>
      </c>
      <c r="R1290" s="37">
        <v>0</v>
      </c>
    </row>
    <row r="1291" spans="1:18" x14ac:dyDescent="0.25">
      <c r="A1291" s="5">
        <v>33</v>
      </c>
      <c r="B1291" s="7" t="s">
        <v>4647</v>
      </c>
      <c r="C1291" s="9">
        <v>0</v>
      </c>
      <c r="D1291" s="9">
        <v>0</v>
      </c>
      <c r="E1291" s="9">
        <v>7200000</v>
      </c>
      <c r="F1291" s="9">
        <v>0</v>
      </c>
      <c r="G1291" s="20">
        <v>7200000</v>
      </c>
      <c r="H1291" s="20">
        <v>0</v>
      </c>
      <c r="I1291" s="14">
        <v>0</v>
      </c>
      <c r="J1291" s="7" t="s">
        <v>45</v>
      </c>
      <c r="K1291" s="7" t="s">
        <v>4648</v>
      </c>
      <c r="L1291" s="7" t="s">
        <v>4649</v>
      </c>
      <c r="M1291" s="5">
        <v>0</v>
      </c>
      <c r="N1291" s="7"/>
      <c r="O1291" s="5">
        <v>0</v>
      </c>
      <c r="P1291" s="37">
        <v>0</v>
      </c>
      <c r="Q1291" s="37">
        <v>0</v>
      </c>
      <c r="R1291" s="37">
        <v>0</v>
      </c>
    </row>
    <row r="1292" spans="1:18" x14ac:dyDescent="0.25">
      <c r="A1292" s="5">
        <v>33</v>
      </c>
      <c r="B1292" s="7" t="s">
        <v>4650</v>
      </c>
      <c r="C1292" s="9">
        <v>0</v>
      </c>
      <c r="D1292" s="9">
        <v>0</v>
      </c>
      <c r="E1292" s="9">
        <v>12581</v>
      </c>
      <c r="F1292" s="9">
        <v>0</v>
      </c>
      <c r="G1292" s="20">
        <v>12581</v>
      </c>
      <c r="H1292" s="20">
        <v>0</v>
      </c>
      <c r="I1292" s="14">
        <v>0</v>
      </c>
      <c r="J1292" s="7" t="s">
        <v>45</v>
      </c>
      <c r="K1292" s="7" t="s">
        <v>3760</v>
      </c>
      <c r="L1292" s="7" t="s">
        <v>4651</v>
      </c>
      <c r="M1292" s="5">
        <v>0</v>
      </c>
      <c r="N1292" s="7"/>
      <c r="O1292" s="5">
        <v>0</v>
      </c>
      <c r="P1292" s="37">
        <v>0</v>
      </c>
      <c r="Q1292" s="37">
        <v>0</v>
      </c>
      <c r="R1292" s="37">
        <v>0</v>
      </c>
    </row>
    <row r="1293" spans="1:18" x14ac:dyDescent="0.25">
      <c r="A1293" s="5">
        <v>33</v>
      </c>
      <c r="B1293" s="7" t="s">
        <v>4652</v>
      </c>
      <c r="C1293" s="9">
        <v>0</v>
      </c>
      <c r="D1293" s="9">
        <v>0</v>
      </c>
      <c r="E1293" s="9">
        <v>7000</v>
      </c>
      <c r="F1293" s="9">
        <v>0</v>
      </c>
      <c r="G1293" s="20">
        <v>7000</v>
      </c>
      <c r="H1293" s="20">
        <v>0</v>
      </c>
      <c r="I1293" s="14">
        <v>0</v>
      </c>
      <c r="J1293" s="7" t="s">
        <v>45</v>
      </c>
      <c r="K1293" s="7" t="s">
        <v>3766</v>
      </c>
      <c r="L1293" s="7" t="s">
        <v>4653</v>
      </c>
      <c r="M1293" s="5">
        <v>0</v>
      </c>
      <c r="N1293" s="7"/>
      <c r="O1293" s="5">
        <v>0</v>
      </c>
      <c r="P1293" s="37">
        <v>0</v>
      </c>
      <c r="Q1293" s="37">
        <v>0</v>
      </c>
      <c r="R1293" s="37">
        <v>0</v>
      </c>
    </row>
    <row r="1294" spans="1:18" x14ac:dyDescent="0.25">
      <c r="A1294" s="5">
        <v>33</v>
      </c>
      <c r="B1294" s="7" t="s">
        <v>4654</v>
      </c>
      <c r="C1294" s="9">
        <v>0</v>
      </c>
      <c r="D1294" s="9">
        <v>0</v>
      </c>
      <c r="E1294" s="9">
        <v>1136189</v>
      </c>
      <c r="F1294" s="9">
        <v>0</v>
      </c>
      <c r="G1294" s="20">
        <v>1136189</v>
      </c>
      <c r="H1294" s="20">
        <v>0</v>
      </c>
      <c r="I1294" s="14">
        <v>0</v>
      </c>
      <c r="J1294" s="7" t="s">
        <v>45</v>
      </c>
      <c r="K1294" s="7" t="s">
        <v>4655</v>
      </c>
      <c r="L1294" s="7" t="s">
        <v>4656</v>
      </c>
      <c r="M1294" s="5">
        <v>0</v>
      </c>
      <c r="N1294" s="7"/>
      <c r="O1294" s="5">
        <v>0</v>
      </c>
      <c r="P1294" s="37">
        <v>0</v>
      </c>
      <c r="Q1294" s="37">
        <v>0</v>
      </c>
      <c r="R1294" s="37">
        <v>0</v>
      </c>
    </row>
    <row r="1295" spans="1:18" x14ac:dyDescent="0.25">
      <c r="A1295" s="5">
        <v>33</v>
      </c>
      <c r="B1295" s="7" t="s">
        <v>4657</v>
      </c>
      <c r="C1295" s="9">
        <v>0</v>
      </c>
      <c r="D1295" s="9">
        <v>0</v>
      </c>
      <c r="E1295" s="9">
        <v>18645266</v>
      </c>
      <c r="F1295" s="9">
        <v>0</v>
      </c>
      <c r="G1295" s="20">
        <v>18645266</v>
      </c>
      <c r="H1295" s="20">
        <v>0</v>
      </c>
      <c r="I1295" s="14">
        <v>0</v>
      </c>
      <c r="J1295" s="7" t="s">
        <v>45</v>
      </c>
      <c r="K1295" s="7" t="s">
        <v>4393</v>
      </c>
      <c r="L1295" s="7" t="s">
        <v>4658</v>
      </c>
      <c r="M1295" s="5">
        <v>0</v>
      </c>
      <c r="N1295" s="7"/>
      <c r="O1295" s="5">
        <v>0</v>
      </c>
      <c r="P1295" s="37">
        <v>0</v>
      </c>
      <c r="Q1295" s="37">
        <v>0</v>
      </c>
      <c r="R1295" s="37">
        <v>0</v>
      </c>
    </row>
    <row r="1296" spans="1:18" x14ac:dyDescent="0.25">
      <c r="A1296" s="5">
        <v>33</v>
      </c>
      <c r="B1296" s="7" t="s">
        <v>4659</v>
      </c>
      <c r="C1296" s="9">
        <v>0</v>
      </c>
      <c r="D1296" s="9">
        <v>0</v>
      </c>
      <c r="E1296" s="9">
        <v>308408</v>
      </c>
      <c r="F1296" s="9">
        <v>0</v>
      </c>
      <c r="G1296" s="20">
        <v>308408</v>
      </c>
      <c r="H1296" s="20">
        <v>0</v>
      </c>
      <c r="I1296" s="14">
        <v>0</v>
      </c>
      <c r="J1296" s="7" t="s">
        <v>45</v>
      </c>
      <c r="K1296" s="7" t="s">
        <v>4420</v>
      </c>
      <c r="L1296" s="7" t="s">
        <v>4660</v>
      </c>
      <c r="M1296" s="5">
        <v>0</v>
      </c>
      <c r="N1296" s="7"/>
      <c r="O1296" s="5">
        <v>0</v>
      </c>
      <c r="P1296" s="37">
        <v>0</v>
      </c>
      <c r="Q1296" s="37">
        <v>0</v>
      </c>
      <c r="R1296" s="37">
        <v>0</v>
      </c>
    </row>
    <row r="1297" spans="1:18" x14ac:dyDescent="0.25">
      <c r="A1297" s="5">
        <v>33</v>
      </c>
      <c r="B1297" s="7" t="s">
        <v>4661</v>
      </c>
      <c r="C1297" s="9">
        <v>0</v>
      </c>
      <c r="D1297" s="9">
        <v>0</v>
      </c>
      <c r="E1297" s="9">
        <v>36084447</v>
      </c>
      <c r="F1297" s="9">
        <v>0</v>
      </c>
      <c r="G1297" s="20">
        <v>36084447</v>
      </c>
      <c r="H1297" s="20">
        <v>0</v>
      </c>
      <c r="I1297" s="14">
        <v>0</v>
      </c>
      <c r="J1297" s="7" t="s">
        <v>45</v>
      </c>
      <c r="K1297" s="7" t="s">
        <v>1816</v>
      </c>
      <c r="L1297" s="7" t="s">
        <v>4446</v>
      </c>
      <c r="M1297" s="5">
        <v>0</v>
      </c>
      <c r="N1297" s="7"/>
      <c r="O1297" s="5">
        <v>0</v>
      </c>
      <c r="P1297" s="37">
        <v>0</v>
      </c>
      <c r="Q1297" s="37">
        <v>0</v>
      </c>
      <c r="R1297" s="37">
        <v>0</v>
      </c>
    </row>
    <row r="1298" spans="1:18" x14ac:dyDescent="0.25">
      <c r="A1298" s="5">
        <v>33</v>
      </c>
      <c r="B1298" s="7" t="s">
        <v>4662</v>
      </c>
      <c r="C1298" s="9">
        <v>0</v>
      </c>
      <c r="D1298" s="9">
        <v>0</v>
      </c>
      <c r="E1298" s="9">
        <v>60000</v>
      </c>
      <c r="F1298" s="9">
        <v>0</v>
      </c>
      <c r="G1298" s="20">
        <v>60000</v>
      </c>
      <c r="H1298" s="20">
        <v>0</v>
      </c>
      <c r="I1298" s="14">
        <v>0</v>
      </c>
      <c r="J1298" s="7" t="s">
        <v>45</v>
      </c>
      <c r="K1298" s="7" t="s">
        <v>4121</v>
      </c>
      <c r="L1298" s="7" t="s">
        <v>4021</v>
      </c>
      <c r="M1298" s="5">
        <v>0</v>
      </c>
      <c r="N1298" s="7"/>
      <c r="O1298" s="5">
        <v>0</v>
      </c>
      <c r="P1298" s="37">
        <v>0</v>
      </c>
      <c r="Q1298" s="37">
        <v>0</v>
      </c>
      <c r="R1298" s="37">
        <v>0</v>
      </c>
    </row>
    <row r="1299" spans="1:18" x14ac:dyDescent="0.25">
      <c r="A1299" s="5">
        <v>33</v>
      </c>
      <c r="B1299" s="7" t="s">
        <v>4663</v>
      </c>
      <c r="C1299" s="9">
        <v>0</v>
      </c>
      <c r="D1299" s="9">
        <v>0</v>
      </c>
      <c r="E1299" s="9">
        <v>300000</v>
      </c>
      <c r="F1299" s="9">
        <v>0</v>
      </c>
      <c r="G1299" s="20">
        <v>300000</v>
      </c>
      <c r="H1299" s="20">
        <v>0</v>
      </c>
      <c r="I1299" s="14">
        <v>0</v>
      </c>
      <c r="J1299" s="7" t="s">
        <v>45</v>
      </c>
      <c r="K1299" s="7" t="s">
        <v>4664</v>
      </c>
      <c r="L1299" s="7" t="s">
        <v>4665</v>
      </c>
      <c r="M1299" s="5">
        <v>0</v>
      </c>
      <c r="N1299" s="7"/>
      <c r="O1299" s="5">
        <v>0</v>
      </c>
      <c r="P1299" s="37">
        <v>0</v>
      </c>
      <c r="Q1299" s="37">
        <v>0</v>
      </c>
      <c r="R1299" s="37">
        <v>0</v>
      </c>
    </row>
    <row r="1300" spans="1:18" x14ac:dyDescent="0.25">
      <c r="A1300" s="5">
        <v>33</v>
      </c>
      <c r="B1300" s="7" t="s">
        <v>4666</v>
      </c>
      <c r="C1300" s="9">
        <v>0</v>
      </c>
      <c r="D1300" s="9">
        <v>0</v>
      </c>
      <c r="E1300" s="9">
        <v>80000</v>
      </c>
      <c r="F1300" s="9">
        <v>0</v>
      </c>
      <c r="G1300" s="20">
        <v>80000</v>
      </c>
      <c r="H1300" s="20">
        <v>0</v>
      </c>
      <c r="I1300" s="14">
        <v>0</v>
      </c>
      <c r="J1300" s="7" t="s">
        <v>45</v>
      </c>
      <c r="K1300" s="7" t="s">
        <v>4667</v>
      </c>
      <c r="L1300" s="7" t="s">
        <v>4028</v>
      </c>
      <c r="M1300" s="5">
        <v>0</v>
      </c>
      <c r="N1300" s="7"/>
      <c r="O1300" s="5">
        <v>0</v>
      </c>
      <c r="P1300" s="37">
        <v>0</v>
      </c>
      <c r="Q1300" s="37">
        <v>0</v>
      </c>
      <c r="R1300" s="37">
        <v>0</v>
      </c>
    </row>
    <row r="1301" spans="1:18" x14ac:dyDescent="0.25">
      <c r="A1301" s="5">
        <v>33</v>
      </c>
      <c r="B1301" s="7" t="s">
        <v>4668</v>
      </c>
      <c r="C1301" s="9">
        <v>0</v>
      </c>
      <c r="D1301" s="9">
        <v>0</v>
      </c>
      <c r="E1301" s="9">
        <v>825637</v>
      </c>
      <c r="F1301" s="9">
        <v>0</v>
      </c>
      <c r="G1301" s="20">
        <v>825637</v>
      </c>
      <c r="H1301" s="20">
        <v>0</v>
      </c>
      <c r="I1301" s="14">
        <v>0</v>
      </c>
      <c r="J1301" s="7" t="s">
        <v>1984</v>
      </c>
      <c r="K1301" s="7" t="s">
        <v>4669</v>
      </c>
      <c r="L1301" s="7" t="s">
        <v>4670</v>
      </c>
      <c r="M1301" s="5">
        <v>0</v>
      </c>
      <c r="N1301" s="7"/>
      <c r="O1301" s="5">
        <v>0</v>
      </c>
      <c r="P1301" s="37">
        <v>0</v>
      </c>
      <c r="Q1301" s="37">
        <v>0</v>
      </c>
      <c r="R1301" s="37">
        <v>0</v>
      </c>
    </row>
    <row r="1302" spans="1:18" x14ac:dyDescent="0.25">
      <c r="A1302" s="5">
        <v>33</v>
      </c>
      <c r="B1302" s="7" t="s">
        <v>4671</v>
      </c>
      <c r="C1302" s="9">
        <v>0</v>
      </c>
      <c r="D1302" s="9">
        <v>0</v>
      </c>
      <c r="E1302" s="9">
        <v>1739579</v>
      </c>
      <c r="F1302" s="9">
        <v>0</v>
      </c>
      <c r="G1302" s="20">
        <v>1739579</v>
      </c>
      <c r="H1302" s="20">
        <v>0</v>
      </c>
      <c r="I1302" s="14">
        <v>0</v>
      </c>
      <c r="J1302" s="7" t="s">
        <v>1984</v>
      </c>
      <c r="K1302" s="7" t="s">
        <v>4669</v>
      </c>
      <c r="L1302" s="7" t="s">
        <v>4670</v>
      </c>
      <c r="M1302" s="5">
        <v>0</v>
      </c>
      <c r="N1302" s="7"/>
      <c r="O1302" s="5">
        <v>0</v>
      </c>
      <c r="P1302" s="37">
        <v>0</v>
      </c>
      <c r="Q1302" s="37">
        <v>0</v>
      </c>
      <c r="R1302" s="37">
        <v>0</v>
      </c>
    </row>
    <row r="1303" spans="1:18" x14ac:dyDescent="0.25">
      <c r="A1303" s="5">
        <v>33</v>
      </c>
      <c r="B1303" s="7" t="s">
        <v>4672</v>
      </c>
      <c r="C1303" s="9">
        <v>0</v>
      </c>
      <c r="D1303" s="9">
        <v>0</v>
      </c>
      <c r="E1303" s="9">
        <v>8648827</v>
      </c>
      <c r="F1303" s="9">
        <v>0</v>
      </c>
      <c r="G1303" s="20">
        <v>8648827</v>
      </c>
      <c r="H1303" s="20">
        <v>0</v>
      </c>
      <c r="I1303" s="14">
        <v>0</v>
      </c>
      <c r="J1303" s="7" t="s">
        <v>45</v>
      </c>
      <c r="K1303" s="7" t="s">
        <v>1087</v>
      </c>
      <c r="L1303" s="7" t="s">
        <v>4673</v>
      </c>
      <c r="M1303" s="5">
        <v>0</v>
      </c>
      <c r="N1303" s="7"/>
      <c r="O1303" s="5">
        <v>0</v>
      </c>
      <c r="P1303" s="37">
        <v>0</v>
      </c>
      <c r="Q1303" s="37">
        <v>0</v>
      </c>
      <c r="R1303" s="37">
        <v>0</v>
      </c>
    </row>
    <row r="1304" spans="1:18" x14ac:dyDescent="0.25">
      <c r="A1304" s="5">
        <v>33</v>
      </c>
      <c r="B1304" s="7" t="s">
        <v>4674</v>
      </c>
      <c r="C1304" s="9">
        <v>0</v>
      </c>
      <c r="D1304" s="9">
        <v>0</v>
      </c>
      <c r="E1304" s="9">
        <v>2147820</v>
      </c>
      <c r="F1304" s="9">
        <v>0</v>
      </c>
      <c r="G1304" s="20">
        <v>2147820</v>
      </c>
      <c r="H1304" s="20">
        <v>0</v>
      </c>
      <c r="I1304" s="14">
        <v>0</v>
      </c>
      <c r="J1304" s="7" t="s">
        <v>45</v>
      </c>
      <c r="K1304" s="7" t="s">
        <v>1087</v>
      </c>
      <c r="L1304" s="7" t="s">
        <v>4675</v>
      </c>
      <c r="M1304" s="5">
        <v>0</v>
      </c>
      <c r="N1304" s="7"/>
      <c r="O1304" s="5">
        <v>0</v>
      </c>
      <c r="P1304" s="37">
        <v>0</v>
      </c>
      <c r="Q1304" s="37">
        <v>0</v>
      </c>
      <c r="R1304" s="37">
        <v>0</v>
      </c>
    </row>
    <row r="1305" spans="1:18" x14ac:dyDescent="0.25">
      <c r="A1305" s="5">
        <v>33</v>
      </c>
      <c r="B1305" s="7" t="s">
        <v>4676</v>
      </c>
      <c r="C1305" s="9">
        <v>0</v>
      </c>
      <c r="D1305" s="9">
        <v>0</v>
      </c>
      <c r="E1305" s="9">
        <v>35000000</v>
      </c>
      <c r="F1305" s="9">
        <v>0</v>
      </c>
      <c r="G1305" s="20">
        <v>35000000</v>
      </c>
      <c r="H1305" s="20">
        <v>0</v>
      </c>
      <c r="I1305" s="14">
        <v>0</v>
      </c>
      <c r="J1305" s="7" t="s">
        <v>45</v>
      </c>
      <c r="K1305" s="7" t="s">
        <v>4677</v>
      </c>
      <c r="L1305" s="7" t="s">
        <v>4678</v>
      </c>
      <c r="M1305" s="5">
        <v>0</v>
      </c>
      <c r="N1305" s="7"/>
      <c r="O1305" s="5">
        <v>0</v>
      </c>
      <c r="P1305" s="37">
        <v>0</v>
      </c>
      <c r="Q1305" s="37">
        <v>0</v>
      </c>
      <c r="R1305" s="37">
        <v>0</v>
      </c>
    </row>
    <row r="1306" spans="1:18" x14ac:dyDescent="0.25">
      <c r="A1306" s="5">
        <v>33</v>
      </c>
      <c r="B1306" s="7" t="s">
        <v>4679</v>
      </c>
      <c r="C1306" s="9">
        <v>0</v>
      </c>
      <c r="D1306" s="9">
        <v>0</v>
      </c>
      <c r="E1306" s="9">
        <v>127313805</v>
      </c>
      <c r="F1306" s="9">
        <v>0</v>
      </c>
      <c r="G1306" s="20">
        <v>127313805</v>
      </c>
      <c r="H1306" s="20">
        <v>0</v>
      </c>
      <c r="I1306" s="14">
        <v>0</v>
      </c>
      <c r="J1306" s="7" t="s">
        <v>45</v>
      </c>
      <c r="K1306" s="7" t="s">
        <v>4680</v>
      </c>
      <c r="L1306" s="7" t="s">
        <v>4678</v>
      </c>
      <c r="M1306" s="5">
        <v>0</v>
      </c>
      <c r="N1306" s="7"/>
      <c r="O1306" s="5">
        <v>0</v>
      </c>
      <c r="P1306" s="37">
        <v>0</v>
      </c>
      <c r="Q1306" s="37">
        <v>0</v>
      </c>
      <c r="R1306" s="37">
        <v>0</v>
      </c>
    </row>
    <row r="1307" spans="1:18" x14ac:dyDescent="0.25">
      <c r="A1307" s="5">
        <v>33</v>
      </c>
      <c r="B1307" s="7" t="s">
        <v>4681</v>
      </c>
      <c r="C1307" s="9">
        <v>0</v>
      </c>
      <c r="D1307" s="9">
        <v>0</v>
      </c>
      <c r="E1307" s="9">
        <v>58000000</v>
      </c>
      <c r="F1307" s="9">
        <v>0</v>
      </c>
      <c r="G1307" s="20">
        <v>58000000</v>
      </c>
      <c r="H1307" s="20">
        <v>0</v>
      </c>
      <c r="I1307" s="14">
        <v>0</v>
      </c>
      <c r="J1307" s="7" t="s">
        <v>45</v>
      </c>
      <c r="K1307" s="7" t="s">
        <v>4677</v>
      </c>
      <c r="L1307" s="7" t="s">
        <v>4682</v>
      </c>
      <c r="M1307" s="5">
        <v>0</v>
      </c>
      <c r="N1307" s="7"/>
      <c r="O1307" s="5">
        <v>0</v>
      </c>
      <c r="P1307" s="37">
        <v>0</v>
      </c>
      <c r="Q1307" s="37">
        <v>0</v>
      </c>
      <c r="R1307" s="37">
        <v>0</v>
      </c>
    </row>
    <row r="1308" spans="1:18" x14ac:dyDescent="0.25">
      <c r="A1308" s="5">
        <v>33</v>
      </c>
      <c r="B1308" s="7" t="s">
        <v>4683</v>
      </c>
      <c r="C1308" s="9">
        <v>0</v>
      </c>
      <c r="D1308" s="9">
        <v>0</v>
      </c>
      <c r="E1308" s="9">
        <v>6907670</v>
      </c>
      <c r="F1308" s="9">
        <v>0</v>
      </c>
      <c r="G1308" s="20">
        <v>6907670</v>
      </c>
      <c r="H1308" s="20">
        <v>0</v>
      </c>
      <c r="I1308" s="14">
        <v>0</v>
      </c>
      <c r="J1308" s="7" t="s">
        <v>45</v>
      </c>
      <c r="K1308" s="7" t="s">
        <v>4684</v>
      </c>
      <c r="L1308" s="7" t="s">
        <v>4685</v>
      </c>
      <c r="M1308" s="5">
        <v>0</v>
      </c>
      <c r="N1308" s="7"/>
      <c r="O1308" s="5">
        <v>0</v>
      </c>
      <c r="P1308" s="37">
        <v>0</v>
      </c>
      <c r="Q1308" s="37">
        <v>0</v>
      </c>
      <c r="R1308" s="37">
        <v>0</v>
      </c>
    </row>
    <row r="1309" spans="1:18" x14ac:dyDescent="0.25">
      <c r="A1309" s="5">
        <v>35</v>
      </c>
      <c r="B1309" s="7" t="s">
        <v>4686</v>
      </c>
      <c r="C1309" s="9">
        <v>0</v>
      </c>
      <c r="D1309" s="9">
        <v>0</v>
      </c>
      <c r="E1309" s="9">
        <v>9482407</v>
      </c>
      <c r="F1309" s="9">
        <v>0</v>
      </c>
      <c r="G1309" s="20">
        <v>9482407</v>
      </c>
      <c r="H1309" s="20">
        <v>9482407</v>
      </c>
      <c r="I1309" s="14">
        <v>1</v>
      </c>
      <c r="J1309" s="7" t="s">
        <v>152</v>
      </c>
      <c r="K1309" s="7" t="s">
        <v>1202</v>
      </c>
      <c r="L1309" s="7" t="s">
        <v>4687</v>
      </c>
      <c r="M1309" s="5">
        <v>0</v>
      </c>
      <c r="N1309" s="7"/>
      <c r="O1309" s="5">
        <v>0</v>
      </c>
      <c r="P1309" s="37">
        <v>0</v>
      </c>
      <c r="Q1309" s="37">
        <v>0</v>
      </c>
      <c r="R1309" s="37">
        <v>0</v>
      </c>
    </row>
    <row r="1310" spans="1:18" x14ac:dyDescent="0.25">
      <c r="A1310" s="5">
        <v>35</v>
      </c>
      <c r="B1310" s="7" t="s">
        <v>272</v>
      </c>
      <c r="C1310" s="9">
        <v>0</v>
      </c>
      <c r="D1310" s="9">
        <v>4398888</v>
      </c>
      <c r="E1310" s="9">
        <v>170163</v>
      </c>
      <c r="F1310" s="9">
        <v>2381313</v>
      </c>
      <c r="G1310" s="20">
        <v>6950364</v>
      </c>
      <c r="H1310" s="20">
        <v>6950364</v>
      </c>
      <c r="I1310" s="14">
        <v>1</v>
      </c>
      <c r="J1310" s="7" t="s">
        <v>152</v>
      </c>
      <c r="K1310" s="7" t="s">
        <v>273</v>
      </c>
      <c r="L1310" s="7" t="s">
        <v>274</v>
      </c>
      <c r="M1310" s="5">
        <v>0</v>
      </c>
      <c r="N1310" s="7" t="s">
        <v>169</v>
      </c>
      <c r="O1310" s="5">
        <v>0</v>
      </c>
      <c r="P1310" s="37">
        <v>0</v>
      </c>
      <c r="Q1310" s="37">
        <v>0</v>
      </c>
      <c r="R1310" s="37">
        <v>0</v>
      </c>
    </row>
    <row r="1311" spans="1:18" x14ac:dyDescent="0.25">
      <c r="A1311" s="5">
        <v>35</v>
      </c>
      <c r="B1311" s="7" t="s">
        <v>4688</v>
      </c>
      <c r="C1311" s="9">
        <v>0</v>
      </c>
      <c r="D1311" s="9">
        <v>0</v>
      </c>
      <c r="E1311" s="9">
        <v>24768025</v>
      </c>
      <c r="F1311" s="9">
        <v>0</v>
      </c>
      <c r="G1311" s="20">
        <v>24768025</v>
      </c>
      <c r="H1311" s="20">
        <v>24768025</v>
      </c>
      <c r="I1311" s="14">
        <v>1</v>
      </c>
      <c r="J1311" s="7" t="s">
        <v>152</v>
      </c>
      <c r="K1311" s="7" t="s">
        <v>4689</v>
      </c>
      <c r="L1311" s="7" t="s">
        <v>4690</v>
      </c>
      <c r="M1311" s="5">
        <v>0</v>
      </c>
      <c r="N1311" s="7"/>
      <c r="O1311" s="5">
        <v>0</v>
      </c>
      <c r="P1311" s="37">
        <v>0</v>
      </c>
      <c r="Q1311" s="37">
        <v>0</v>
      </c>
      <c r="R1311" s="37">
        <v>0</v>
      </c>
    </row>
    <row r="1312" spans="1:18" x14ac:dyDescent="0.25">
      <c r="A1312" s="5">
        <v>35</v>
      </c>
      <c r="B1312" s="7" t="s">
        <v>4691</v>
      </c>
      <c r="C1312" s="9">
        <v>0</v>
      </c>
      <c r="D1312" s="9">
        <v>0</v>
      </c>
      <c r="E1312" s="9">
        <v>11559592</v>
      </c>
      <c r="F1312" s="9">
        <v>0</v>
      </c>
      <c r="G1312" s="20">
        <v>11559592</v>
      </c>
      <c r="H1312" s="20">
        <v>11559592</v>
      </c>
      <c r="I1312" s="14">
        <v>1</v>
      </c>
      <c r="J1312" s="7" t="s">
        <v>152</v>
      </c>
      <c r="K1312" s="7" t="s">
        <v>2235</v>
      </c>
      <c r="L1312" s="7" t="s">
        <v>4692</v>
      </c>
      <c r="M1312" s="5">
        <v>0</v>
      </c>
      <c r="N1312" s="7"/>
      <c r="O1312" s="5">
        <v>0</v>
      </c>
      <c r="P1312" s="37">
        <v>0</v>
      </c>
      <c r="Q1312" s="37">
        <v>0</v>
      </c>
      <c r="R1312" s="37">
        <v>0</v>
      </c>
    </row>
    <row r="1313" spans="1:18" x14ac:dyDescent="0.25">
      <c r="A1313" s="5">
        <v>35</v>
      </c>
      <c r="B1313" s="7" t="s">
        <v>4693</v>
      </c>
      <c r="C1313" s="9">
        <v>0</v>
      </c>
      <c r="D1313" s="9">
        <v>0</v>
      </c>
      <c r="E1313" s="9">
        <v>561813</v>
      </c>
      <c r="F1313" s="9">
        <v>0</v>
      </c>
      <c r="G1313" s="20">
        <v>561813</v>
      </c>
      <c r="H1313" s="20">
        <v>0</v>
      </c>
      <c r="I1313" s="14">
        <v>0</v>
      </c>
      <c r="J1313" s="7" t="s">
        <v>152</v>
      </c>
      <c r="K1313" s="7" t="s">
        <v>4694</v>
      </c>
      <c r="L1313" s="7" t="s">
        <v>4695</v>
      </c>
      <c r="M1313" s="5">
        <v>0</v>
      </c>
      <c r="N1313" s="7"/>
      <c r="O1313" s="5">
        <v>0</v>
      </c>
      <c r="P1313" s="37">
        <v>0</v>
      </c>
      <c r="Q1313" s="37">
        <v>0</v>
      </c>
      <c r="R1313" s="37">
        <v>0</v>
      </c>
    </row>
    <row r="1314" spans="1:18" x14ac:dyDescent="0.25">
      <c r="A1314" s="5">
        <v>35</v>
      </c>
      <c r="B1314" s="7" t="s">
        <v>4696</v>
      </c>
      <c r="C1314" s="9">
        <v>0</v>
      </c>
      <c r="D1314" s="9">
        <v>0</v>
      </c>
      <c r="E1314" s="9">
        <v>5260008</v>
      </c>
      <c r="F1314" s="9">
        <v>0</v>
      </c>
      <c r="G1314" s="20">
        <v>5260008</v>
      </c>
      <c r="H1314" s="20">
        <v>5260008</v>
      </c>
      <c r="I1314" s="14">
        <v>1</v>
      </c>
      <c r="J1314" s="7" t="s">
        <v>152</v>
      </c>
      <c r="K1314" s="7" t="s">
        <v>4697</v>
      </c>
      <c r="L1314" s="7" t="s">
        <v>4698</v>
      </c>
      <c r="M1314" s="5">
        <v>0</v>
      </c>
      <c r="N1314" s="7"/>
      <c r="O1314" s="5">
        <v>0</v>
      </c>
      <c r="P1314" s="37">
        <v>0</v>
      </c>
      <c r="Q1314" s="37">
        <v>0</v>
      </c>
      <c r="R1314" s="37">
        <v>0</v>
      </c>
    </row>
    <row r="1315" spans="1:18" x14ac:dyDescent="0.25">
      <c r="A1315" s="5">
        <v>35</v>
      </c>
      <c r="B1315" s="7" t="s">
        <v>4699</v>
      </c>
      <c r="C1315" s="9">
        <v>0</v>
      </c>
      <c r="D1315" s="9">
        <v>56070</v>
      </c>
      <c r="E1315" s="9">
        <v>5257881</v>
      </c>
      <c r="F1315" s="9">
        <v>0</v>
      </c>
      <c r="G1315" s="20">
        <v>5313951</v>
      </c>
      <c r="H1315" s="20">
        <v>5313951</v>
      </c>
      <c r="I1315" s="14">
        <v>1</v>
      </c>
      <c r="J1315" s="7" t="s">
        <v>152</v>
      </c>
      <c r="K1315" s="7" t="s">
        <v>2266</v>
      </c>
      <c r="L1315" s="7" t="s">
        <v>4700</v>
      </c>
      <c r="M1315" s="5">
        <v>0</v>
      </c>
      <c r="N1315" s="7"/>
      <c r="O1315" s="5">
        <v>0</v>
      </c>
      <c r="P1315" s="37">
        <v>0</v>
      </c>
      <c r="Q1315" s="37">
        <v>0</v>
      </c>
      <c r="R1315" s="37">
        <v>0</v>
      </c>
    </row>
    <row r="1316" spans="1:18" x14ac:dyDescent="0.25">
      <c r="A1316" s="5">
        <v>35</v>
      </c>
      <c r="B1316" s="7" t="s">
        <v>4701</v>
      </c>
      <c r="C1316" s="9">
        <v>0</v>
      </c>
      <c r="D1316" s="9">
        <v>120111</v>
      </c>
      <c r="E1316" s="9">
        <v>0</v>
      </c>
      <c r="F1316" s="9">
        <v>0</v>
      </c>
      <c r="G1316" s="20">
        <v>120111</v>
      </c>
      <c r="H1316" s="20">
        <v>0</v>
      </c>
      <c r="I1316" s="14">
        <v>0</v>
      </c>
      <c r="J1316" s="7" t="s">
        <v>152</v>
      </c>
      <c r="K1316" s="7" t="s">
        <v>4702</v>
      </c>
      <c r="L1316" s="7" t="s">
        <v>4703</v>
      </c>
      <c r="M1316" s="5">
        <v>0</v>
      </c>
      <c r="N1316" s="7"/>
      <c r="O1316" s="5">
        <v>0</v>
      </c>
      <c r="P1316" s="37">
        <v>0</v>
      </c>
      <c r="Q1316" s="37">
        <v>0</v>
      </c>
      <c r="R1316" s="37">
        <v>0</v>
      </c>
    </row>
    <row r="1317" spans="1:18" x14ac:dyDescent="0.25">
      <c r="A1317" s="5">
        <v>35</v>
      </c>
      <c r="B1317" s="7" t="s">
        <v>4704</v>
      </c>
      <c r="C1317" s="9">
        <v>0</v>
      </c>
      <c r="D1317" s="9">
        <v>0</v>
      </c>
      <c r="E1317" s="9">
        <v>6142285</v>
      </c>
      <c r="F1317" s="9">
        <v>0</v>
      </c>
      <c r="G1317" s="20">
        <v>6142285</v>
      </c>
      <c r="H1317" s="20">
        <v>0</v>
      </c>
      <c r="I1317" s="14">
        <v>0</v>
      </c>
      <c r="J1317" s="7" t="s">
        <v>152</v>
      </c>
      <c r="K1317" s="7" t="s">
        <v>4705</v>
      </c>
      <c r="L1317" s="7" t="s">
        <v>4703</v>
      </c>
      <c r="M1317" s="5">
        <v>0</v>
      </c>
      <c r="N1317" s="7"/>
      <c r="O1317" s="5">
        <v>0</v>
      </c>
      <c r="P1317" s="37">
        <v>0</v>
      </c>
      <c r="Q1317" s="37">
        <v>0</v>
      </c>
      <c r="R1317" s="37">
        <v>0</v>
      </c>
    </row>
    <row r="1318" spans="1:18" x14ac:dyDescent="0.25">
      <c r="A1318" s="5">
        <v>35</v>
      </c>
      <c r="B1318" s="7" t="s">
        <v>4706</v>
      </c>
      <c r="C1318" s="9">
        <v>0</v>
      </c>
      <c r="D1318" s="9">
        <v>0</v>
      </c>
      <c r="E1318" s="9">
        <v>85351316</v>
      </c>
      <c r="F1318" s="9">
        <v>0</v>
      </c>
      <c r="G1318" s="20">
        <v>85351316</v>
      </c>
      <c r="H1318" s="20">
        <v>85351316</v>
      </c>
      <c r="I1318" s="14">
        <v>1</v>
      </c>
      <c r="J1318" s="7" t="s">
        <v>152</v>
      </c>
      <c r="K1318" s="7" t="s">
        <v>4707</v>
      </c>
      <c r="L1318" s="7" t="s">
        <v>4708</v>
      </c>
      <c r="M1318" s="5">
        <v>0</v>
      </c>
      <c r="N1318" s="7"/>
      <c r="O1318" s="5">
        <v>0</v>
      </c>
      <c r="P1318" s="37">
        <v>0</v>
      </c>
      <c r="Q1318" s="37">
        <v>-85351316</v>
      </c>
      <c r="R1318" s="37">
        <v>0</v>
      </c>
    </row>
    <row r="1319" spans="1:18" x14ac:dyDescent="0.25">
      <c r="A1319" s="5">
        <v>35</v>
      </c>
      <c r="B1319" s="7" t="s">
        <v>4709</v>
      </c>
      <c r="C1319" s="9">
        <v>0</v>
      </c>
      <c r="D1319" s="9">
        <v>0</v>
      </c>
      <c r="E1319" s="9">
        <v>-19669048</v>
      </c>
      <c r="F1319" s="9">
        <v>0</v>
      </c>
      <c r="G1319" s="20">
        <v>-19669048</v>
      </c>
      <c r="H1319" s="20">
        <v>-19669048</v>
      </c>
      <c r="I1319" s="14">
        <v>1</v>
      </c>
      <c r="J1319" s="7" t="s">
        <v>152</v>
      </c>
      <c r="K1319" s="7" t="s">
        <v>4710</v>
      </c>
      <c r="L1319" s="7" t="s">
        <v>4711</v>
      </c>
      <c r="M1319" s="5">
        <v>1</v>
      </c>
      <c r="N1319" s="7" t="s">
        <v>2824</v>
      </c>
      <c r="O1319" s="28">
        <v>1</v>
      </c>
      <c r="P1319" s="37">
        <v>19669048</v>
      </c>
      <c r="Q1319" s="37">
        <v>0</v>
      </c>
      <c r="R1319" s="37">
        <v>0</v>
      </c>
    </row>
    <row r="1320" spans="1:18" x14ac:dyDescent="0.25">
      <c r="A1320" s="5">
        <v>35</v>
      </c>
      <c r="B1320" s="7" t="s">
        <v>4712</v>
      </c>
      <c r="C1320" s="9">
        <v>0</v>
      </c>
      <c r="D1320" s="9">
        <v>0</v>
      </c>
      <c r="E1320" s="9">
        <v>0</v>
      </c>
      <c r="F1320" s="9">
        <v>82298780</v>
      </c>
      <c r="G1320" s="20">
        <v>82298780</v>
      </c>
      <c r="H1320" s="20">
        <v>82298780</v>
      </c>
      <c r="I1320" s="14">
        <v>1</v>
      </c>
      <c r="J1320" s="7" t="s">
        <v>152</v>
      </c>
      <c r="K1320" s="7" t="s">
        <v>4713</v>
      </c>
      <c r="L1320" s="7" t="s">
        <v>4714</v>
      </c>
      <c r="M1320" s="5">
        <v>0</v>
      </c>
      <c r="N1320" s="7" t="s">
        <v>174</v>
      </c>
      <c r="O1320" s="5">
        <v>0</v>
      </c>
      <c r="P1320" s="37">
        <v>0</v>
      </c>
      <c r="Q1320" s="37">
        <v>0</v>
      </c>
      <c r="R1320" s="37">
        <v>-65616317.718744032</v>
      </c>
    </row>
    <row r="1321" spans="1:18" x14ac:dyDescent="0.25">
      <c r="A1321" s="5">
        <v>35</v>
      </c>
      <c r="B1321" s="7" t="s">
        <v>4715</v>
      </c>
      <c r="C1321" s="9">
        <v>0</v>
      </c>
      <c r="D1321" s="9">
        <v>5521329</v>
      </c>
      <c r="E1321" s="9">
        <v>0</v>
      </c>
      <c r="F1321" s="9">
        <v>0</v>
      </c>
      <c r="G1321" s="20">
        <v>5521329</v>
      </c>
      <c r="H1321" s="20">
        <v>5521329</v>
      </c>
      <c r="I1321" s="14">
        <v>1</v>
      </c>
      <c r="J1321" s="7" t="s">
        <v>152</v>
      </c>
      <c r="K1321" s="7" t="s">
        <v>144</v>
      </c>
      <c r="L1321" s="7" t="s">
        <v>4716</v>
      </c>
      <c r="M1321" s="5">
        <v>0</v>
      </c>
      <c r="N1321" s="7"/>
      <c r="O1321" s="5">
        <v>0</v>
      </c>
      <c r="P1321" s="37">
        <v>0</v>
      </c>
      <c r="Q1321" s="37">
        <v>0</v>
      </c>
      <c r="R1321" s="37">
        <v>0</v>
      </c>
    </row>
    <row r="1322" spans="1:18" x14ac:dyDescent="0.25">
      <c r="A1322" s="5">
        <v>35</v>
      </c>
      <c r="B1322" s="7" t="s">
        <v>4717</v>
      </c>
      <c r="C1322" s="9">
        <v>0</v>
      </c>
      <c r="D1322" s="9">
        <v>0</v>
      </c>
      <c r="E1322" s="9">
        <v>12288074</v>
      </c>
      <c r="F1322" s="9">
        <v>0</v>
      </c>
      <c r="G1322" s="20">
        <v>12288074</v>
      </c>
      <c r="H1322" s="20">
        <v>12288074</v>
      </c>
      <c r="I1322" s="14">
        <v>1</v>
      </c>
      <c r="J1322" s="7" t="s">
        <v>152</v>
      </c>
      <c r="K1322" s="7" t="s">
        <v>4718</v>
      </c>
      <c r="L1322" s="7" t="s">
        <v>4719</v>
      </c>
      <c r="M1322" s="5">
        <v>0</v>
      </c>
      <c r="N1322" s="7"/>
      <c r="O1322" s="5">
        <v>0</v>
      </c>
      <c r="P1322" s="37">
        <v>0</v>
      </c>
      <c r="Q1322" s="37">
        <v>0</v>
      </c>
      <c r="R1322" s="37">
        <v>0</v>
      </c>
    </row>
    <row r="1323" spans="1:18" x14ac:dyDescent="0.25">
      <c r="A1323" s="5">
        <v>35</v>
      </c>
      <c r="B1323" s="7" t="s">
        <v>4720</v>
      </c>
      <c r="C1323" s="9">
        <v>0</v>
      </c>
      <c r="D1323" s="9">
        <v>0</v>
      </c>
      <c r="E1323" s="9">
        <v>2105700</v>
      </c>
      <c r="F1323" s="9">
        <v>0</v>
      </c>
      <c r="G1323" s="20">
        <v>2105700</v>
      </c>
      <c r="H1323" s="20">
        <v>0</v>
      </c>
      <c r="I1323" s="14">
        <v>0</v>
      </c>
      <c r="J1323" s="7" t="s">
        <v>152</v>
      </c>
      <c r="K1323" s="7" t="s">
        <v>4721</v>
      </c>
      <c r="L1323" s="7" t="s">
        <v>4722</v>
      </c>
      <c r="M1323" s="5">
        <v>0</v>
      </c>
      <c r="N1323" s="7"/>
      <c r="O1323" s="5">
        <v>0</v>
      </c>
      <c r="P1323" s="37">
        <v>0</v>
      </c>
      <c r="Q1323" s="37">
        <v>0</v>
      </c>
      <c r="R1323" s="37">
        <v>0</v>
      </c>
    </row>
    <row r="1324" spans="1:18" x14ac:dyDescent="0.25">
      <c r="A1324" s="5">
        <v>35</v>
      </c>
      <c r="B1324" s="7" t="s">
        <v>4723</v>
      </c>
      <c r="C1324" s="9">
        <v>0</v>
      </c>
      <c r="D1324" s="9">
        <v>9235777</v>
      </c>
      <c r="E1324" s="9">
        <v>0</v>
      </c>
      <c r="F1324" s="9">
        <v>0</v>
      </c>
      <c r="G1324" s="20">
        <v>9235777</v>
      </c>
      <c r="H1324" s="20">
        <v>9235777</v>
      </c>
      <c r="I1324" s="14">
        <v>1</v>
      </c>
      <c r="J1324" s="7" t="s">
        <v>152</v>
      </c>
      <c r="K1324" s="7" t="s">
        <v>4724</v>
      </c>
      <c r="L1324" s="7" t="s">
        <v>4725</v>
      </c>
      <c r="M1324" s="5">
        <v>0</v>
      </c>
      <c r="N1324" s="7"/>
      <c r="O1324" s="5">
        <v>0</v>
      </c>
      <c r="P1324" s="37">
        <v>0</v>
      </c>
      <c r="Q1324" s="37">
        <v>0</v>
      </c>
      <c r="R1324" s="37">
        <v>0</v>
      </c>
    </row>
    <row r="1325" spans="1:18" x14ac:dyDescent="0.25">
      <c r="A1325" s="5">
        <v>35</v>
      </c>
      <c r="B1325" s="7" t="s">
        <v>4726</v>
      </c>
      <c r="C1325" s="9">
        <v>0</v>
      </c>
      <c r="D1325" s="9">
        <v>3027099</v>
      </c>
      <c r="E1325" s="9">
        <v>0</v>
      </c>
      <c r="F1325" s="9">
        <v>0</v>
      </c>
      <c r="G1325" s="20">
        <v>3027099</v>
      </c>
      <c r="H1325" s="20">
        <v>3027099</v>
      </c>
      <c r="I1325" s="14">
        <v>1</v>
      </c>
      <c r="J1325" s="7" t="s">
        <v>152</v>
      </c>
      <c r="K1325" s="7" t="s">
        <v>2514</v>
      </c>
      <c r="L1325" s="7" t="s">
        <v>4725</v>
      </c>
      <c r="M1325" s="5">
        <v>0</v>
      </c>
      <c r="N1325" s="7"/>
      <c r="O1325" s="5">
        <v>0</v>
      </c>
      <c r="P1325" s="37">
        <v>0</v>
      </c>
      <c r="Q1325" s="37">
        <v>0</v>
      </c>
      <c r="R1325" s="37">
        <v>0</v>
      </c>
    </row>
    <row r="1326" spans="1:18" x14ac:dyDescent="0.25">
      <c r="A1326" s="5">
        <v>35</v>
      </c>
      <c r="B1326" s="7" t="s">
        <v>4727</v>
      </c>
      <c r="C1326" s="9">
        <v>0</v>
      </c>
      <c r="D1326" s="9">
        <v>6429980</v>
      </c>
      <c r="E1326" s="9">
        <v>17658855</v>
      </c>
      <c r="F1326" s="9">
        <v>0</v>
      </c>
      <c r="G1326" s="20">
        <v>24088835</v>
      </c>
      <c r="H1326" s="20">
        <v>24088835</v>
      </c>
      <c r="I1326" s="14">
        <v>1</v>
      </c>
      <c r="J1326" s="7" t="s">
        <v>152</v>
      </c>
      <c r="K1326" s="7" t="s">
        <v>4728</v>
      </c>
      <c r="L1326" s="7" t="s">
        <v>4729</v>
      </c>
      <c r="M1326" s="5">
        <v>0</v>
      </c>
      <c r="N1326" s="7"/>
      <c r="O1326" s="5">
        <v>0</v>
      </c>
      <c r="P1326" s="37">
        <v>0</v>
      </c>
      <c r="Q1326" s="37">
        <v>0</v>
      </c>
      <c r="R1326" s="37">
        <v>0</v>
      </c>
    </row>
    <row r="1327" spans="1:18" x14ac:dyDescent="0.25">
      <c r="A1327" s="5">
        <v>35</v>
      </c>
      <c r="B1327" s="7" t="s">
        <v>4730</v>
      </c>
      <c r="C1327" s="9">
        <v>0</v>
      </c>
      <c r="D1327" s="9">
        <v>2662516</v>
      </c>
      <c r="E1327" s="9">
        <v>6437368</v>
      </c>
      <c r="F1327" s="9">
        <v>0</v>
      </c>
      <c r="G1327" s="20">
        <v>9099884</v>
      </c>
      <c r="H1327" s="20">
        <v>9099884</v>
      </c>
      <c r="I1327" s="14">
        <v>1</v>
      </c>
      <c r="J1327" s="7" t="s">
        <v>152</v>
      </c>
      <c r="K1327" s="7" t="s">
        <v>4731</v>
      </c>
      <c r="L1327" s="7" t="s">
        <v>4732</v>
      </c>
      <c r="M1327" s="5">
        <v>0</v>
      </c>
      <c r="N1327" s="7"/>
      <c r="O1327" s="5">
        <v>0</v>
      </c>
      <c r="P1327" s="37">
        <v>0</v>
      </c>
      <c r="Q1327" s="37">
        <v>0</v>
      </c>
      <c r="R1327" s="37">
        <v>0</v>
      </c>
    </row>
    <row r="1328" spans="1:18" x14ac:dyDescent="0.25">
      <c r="A1328" s="5">
        <v>35</v>
      </c>
      <c r="B1328" s="7" t="s">
        <v>4733</v>
      </c>
      <c r="C1328" s="9">
        <v>0</v>
      </c>
      <c r="D1328" s="9">
        <v>0</v>
      </c>
      <c r="E1328" s="9">
        <v>13144213</v>
      </c>
      <c r="F1328" s="9">
        <v>0</v>
      </c>
      <c r="G1328" s="20">
        <v>13144213</v>
      </c>
      <c r="H1328" s="20">
        <v>13144213</v>
      </c>
      <c r="I1328" s="14">
        <v>1</v>
      </c>
      <c r="J1328" s="7" t="s">
        <v>152</v>
      </c>
      <c r="K1328" s="7" t="s">
        <v>4734</v>
      </c>
      <c r="L1328" s="7" t="s">
        <v>4735</v>
      </c>
      <c r="M1328" s="5">
        <v>0</v>
      </c>
      <c r="N1328" s="7"/>
      <c r="O1328" s="5">
        <v>0</v>
      </c>
      <c r="P1328" s="37">
        <v>0</v>
      </c>
      <c r="Q1328" s="37">
        <v>0</v>
      </c>
      <c r="R1328" s="37">
        <v>0</v>
      </c>
    </row>
    <row r="1329" spans="1:18" x14ac:dyDescent="0.25">
      <c r="A1329" s="5">
        <v>35</v>
      </c>
      <c r="B1329" s="7" t="s">
        <v>4736</v>
      </c>
      <c r="C1329" s="9">
        <v>0</v>
      </c>
      <c r="D1329" s="9">
        <v>0</v>
      </c>
      <c r="E1329" s="9">
        <v>0</v>
      </c>
      <c r="F1329" s="9">
        <v>12847514</v>
      </c>
      <c r="G1329" s="20">
        <v>12847514</v>
      </c>
      <c r="H1329" s="20">
        <v>12847514</v>
      </c>
      <c r="I1329" s="14">
        <v>1</v>
      </c>
      <c r="J1329" s="7" t="s">
        <v>152</v>
      </c>
      <c r="K1329" s="7" t="s">
        <v>4737</v>
      </c>
      <c r="L1329" s="7" t="s">
        <v>4738</v>
      </c>
      <c r="M1329" s="5">
        <v>0</v>
      </c>
      <c r="N1329" s="7"/>
      <c r="O1329" s="5">
        <v>0</v>
      </c>
      <c r="P1329" s="37">
        <v>0</v>
      </c>
      <c r="Q1329" s="37">
        <v>0</v>
      </c>
      <c r="R1329" s="37">
        <v>0</v>
      </c>
    </row>
    <row r="1330" spans="1:18" x14ac:dyDescent="0.25">
      <c r="A1330" s="5">
        <v>35</v>
      </c>
      <c r="B1330" s="7" t="s">
        <v>4739</v>
      </c>
      <c r="C1330" s="9">
        <v>0</v>
      </c>
      <c r="D1330" s="9">
        <v>0</v>
      </c>
      <c r="E1330" s="9">
        <v>1002800</v>
      </c>
      <c r="F1330" s="9">
        <v>0</v>
      </c>
      <c r="G1330" s="20">
        <v>1002800</v>
      </c>
      <c r="H1330" s="20">
        <v>1002800</v>
      </c>
      <c r="I1330" s="14">
        <v>1</v>
      </c>
      <c r="J1330" s="7" t="s">
        <v>152</v>
      </c>
      <c r="K1330" s="7" t="s">
        <v>4740</v>
      </c>
      <c r="L1330" s="7" t="s">
        <v>4741</v>
      </c>
      <c r="M1330" s="5">
        <v>0</v>
      </c>
      <c r="N1330" s="7"/>
      <c r="O1330" s="5">
        <v>0</v>
      </c>
      <c r="P1330" s="37">
        <v>0</v>
      </c>
      <c r="Q1330" s="37">
        <v>0</v>
      </c>
      <c r="R1330" s="37">
        <v>0</v>
      </c>
    </row>
    <row r="1331" spans="1:18" x14ac:dyDescent="0.25">
      <c r="A1331" s="5">
        <v>35</v>
      </c>
      <c r="B1331" s="7" t="s">
        <v>4742</v>
      </c>
      <c r="C1331" s="9">
        <v>0</v>
      </c>
      <c r="D1331" s="9">
        <v>0</v>
      </c>
      <c r="E1331" s="9">
        <v>7394813</v>
      </c>
      <c r="F1331" s="9">
        <v>0</v>
      </c>
      <c r="G1331" s="20">
        <v>7394813</v>
      </c>
      <c r="H1331" s="20">
        <v>7394813</v>
      </c>
      <c r="I1331" s="14">
        <v>1</v>
      </c>
      <c r="J1331" s="7" t="s">
        <v>152</v>
      </c>
      <c r="K1331" s="7" t="s">
        <v>4743</v>
      </c>
      <c r="L1331" s="7" t="s">
        <v>4741</v>
      </c>
      <c r="M1331" s="5">
        <v>0</v>
      </c>
      <c r="N1331" s="7"/>
      <c r="O1331" s="5">
        <v>0</v>
      </c>
      <c r="P1331" s="37">
        <v>0</v>
      </c>
      <c r="Q1331" s="37">
        <v>0</v>
      </c>
      <c r="R1331" s="37">
        <v>0</v>
      </c>
    </row>
    <row r="1332" spans="1:18" x14ac:dyDescent="0.25">
      <c r="A1332" s="5">
        <v>35</v>
      </c>
      <c r="B1332" s="7" t="s">
        <v>4744</v>
      </c>
      <c r="C1332" s="9">
        <v>0</v>
      </c>
      <c r="D1332" s="9">
        <v>0</v>
      </c>
      <c r="E1332" s="9">
        <v>24454417</v>
      </c>
      <c r="F1332" s="9">
        <v>0</v>
      </c>
      <c r="G1332" s="20">
        <v>24454417</v>
      </c>
      <c r="H1332" s="20">
        <v>24454417</v>
      </c>
      <c r="I1332" s="14">
        <v>1</v>
      </c>
      <c r="J1332" s="7" t="s">
        <v>152</v>
      </c>
      <c r="K1332" s="7" t="s">
        <v>4745</v>
      </c>
      <c r="L1332" s="7" t="s">
        <v>4746</v>
      </c>
      <c r="M1332" s="5">
        <v>0</v>
      </c>
      <c r="N1332" s="7"/>
      <c r="O1332" s="5">
        <v>0</v>
      </c>
      <c r="P1332" s="37">
        <v>0</v>
      </c>
      <c r="Q1332" s="37">
        <v>0</v>
      </c>
      <c r="R1332" s="37">
        <v>0</v>
      </c>
    </row>
    <row r="1333" spans="1:18" x14ac:dyDescent="0.25">
      <c r="A1333" s="5">
        <v>35</v>
      </c>
      <c r="B1333" s="7" t="s">
        <v>4747</v>
      </c>
      <c r="C1333" s="9">
        <v>0</v>
      </c>
      <c r="D1333" s="9">
        <v>0</v>
      </c>
      <c r="E1333" s="9">
        <v>51749156</v>
      </c>
      <c r="F1333" s="9">
        <v>0</v>
      </c>
      <c r="G1333" s="20">
        <v>51749156</v>
      </c>
      <c r="H1333" s="20">
        <v>51749156</v>
      </c>
      <c r="I1333" s="14">
        <v>1</v>
      </c>
      <c r="J1333" s="7" t="s">
        <v>152</v>
      </c>
      <c r="K1333" s="7" t="s">
        <v>3735</v>
      </c>
      <c r="L1333" s="7" t="s">
        <v>4748</v>
      </c>
      <c r="M1333" s="5">
        <v>0</v>
      </c>
      <c r="N1333" s="7"/>
      <c r="O1333" s="5">
        <v>0</v>
      </c>
      <c r="P1333" s="37">
        <v>0</v>
      </c>
      <c r="Q1333" s="37">
        <v>0</v>
      </c>
      <c r="R1333" s="37">
        <v>0</v>
      </c>
    </row>
    <row r="1334" spans="1:18" x14ac:dyDescent="0.25">
      <c r="A1334" s="5">
        <v>35</v>
      </c>
      <c r="B1334" s="7" t="s">
        <v>4749</v>
      </c>
      <c r="C1334" s="9">
        <v>0</v>
      </c>
      <c r="D1334" s="9">
        <v>0</v>
      </c>
      <c r="E1334" s="9">
        <v>846430</v>
      </c>
      <c r="F1334" s="9">
        <v>1208396</v>
      </c>
      <c r="G1334" s="20">
        <v>2054826</v>
      </c>
      <c r="H1334" s="20">
        <v>0</v>
      </c>
      <c r="I1334" s="14">
        <v>0</v>
      </c>
      <c r="J1334" s="7" t="s">
        <v>152</v>
      </c>
      <c r="K1334" s="7" t="s">
        <v>4750</v>
      </c>
      <c r="L1334" s="7" t="s">
        <v>4741</v>
      </c>
      <c r="M1334" s="5">
        <v>0</v>
      </c>
      <c r="N1334" s="7"/>
      <c r="O1334" s="5">
        <v>0</v>
      </c>
      <c r="P1334" s="37">
        <v>0</v>
      </c>
      <c r="Q1334" s="37">
        <v>0</v>
      </c>
      <c r="R1334" s="37">
        <v>0</v>
      </c>
    </row>
    <row r="1335" spans="1:18" x14ac:dyDescent="0.25">
      <c r="A1335" s="5">
        <v>35</v>
      </c>
      <c r="B1335" s="7" t="s">
        <v>4751</v>
      </c>
      <c r="C1335" s="9">
        <v>0</v>
      </c>
      <c r="D1335" s="9">
        <v>0</v>
      </c>
      <c r="E1335" s="9">
        <v>701562</v>
      </c>
      <c r="F1335" s="9">
        <v>0</v>
      </c>
      <c r="G1335" s="20">
        <v>701562</v>
      </c>
      <c r="H1335" s="20">
        <v>701562</v>
      </c>
      <c r="I1335" s="14">
        <v>1</v>
      </c>
      <c r="J1335" s="7" t="s">
        <v>4752</v>
      </c>
      <c r="K1335" s="7" t="s">
        <v>4753</v>
      </c>
      <c r="L1335" s="7" t="s">
        <v>4754</v>
      </c>
      <c r="M1335" s="5">
        <v>0</v>
      </c>
      <c r="N1335" s="7"/>
      <c r="O1335" s="5">
        <v>0</v>
      </c>
      <c r="P1335" s="37">
        <v>0</v>
      </c>
      <c r="Q1335" s="37">
        <v>0</v>
      </c>
      <c r="R1335" s="37">
        <v>0</v>
      </c>
    </row>
    <row r="1336" spans="1:18" x14ac:dyDescent="0.25">
      <c r="A1336" s="5">
        <v>35</v>
      </c>
      <c r="B1336" s="7" t="s">
        <v>4755</v>
      </c>
      <c r="C1336" s="9">
        <v>0</v>
      </c>
      <c r="D1336" s="9">
        <v>0</v>
      </c>
      <c r="E1336" s="9">
        <v>11318953</v>
      </c>
      <c r="F1336" s="9">
        <v>0</v>
      </c>
      <c r="G1336" s="20">
        <v>11318953</v>
      </c>
      <c r="H1336" s="20">
        <v>11318953</v>
      </c>
      <c r="I1336" s="14">
        <v>1</v>
      </c>
      <c r="J1336" s="7" t="s">
        <v>4752</v>
      </c>
      <c r="K1336" s="7" t="s">
        <v>4756</v>
      </c>
      <c r="L1336" s="7" t="s">
        <v>4757</v>
      </c>
      <c r="M1336" s="5">
        <v>0</v>
      </c>
      <c r="N1336" s="7"/>
      <c r="O1336" s="5">
        <v>0</v>
      </c>
      <c r="P1336" s="37">
        <v>0</v>
      </c>
      <c r="Q1336" s="37">
        <v>0</v>
      </c>
      <c r="R1336" s="37">
        <v>0</v>
      </c>
    </row>
    <row r="1337" spans="1:18" x14ac:dyDescent="0.25">
      <c r="A1337" s="5">
        <v>35</v>
      </c>
      <c r="B1337" s="7" t="s">
        <v>4758</v>
      </c>
      <c r="C1337" s="9">
        <v>0</v>
      </c>
      <c r="D1337" s="9">
        <v>0</v>
      </c>
      <c r="E1337" s="9">
        <v>16659013</v>
      </c>
      <c r="F1337" s="9">
        <v>0</v>
      </c>
      <c r="G1337" s="20">
        <v>16659013</v>
      </c>
      <c r="H1337" s="20">
        <v>16659013</v>
      </c>
      <c r="I1337" s="14">
        <v>1</v>
      </c>
      <c r="J1337" s="7" t="s">
        <v>46</v>
      </c>
      <c r="K1337" s="7" t="s">
        <v>4759</v>
      </c>
      <c r="L1337" s="7" t="s">
        <v>4760</v>
      </c>
      <c r="M1337" s="5">
        <v>0</v>
      </c>
      <c r="N1337" s="7"/>
      <c r="O1337" s="5">
        <v>0</v>
      </c>
      <c r="P1337" s="37">
        <v>0</v>
      </c>
      <c r="Q1337" s="37">
        <v>0</v>
      </c>
      <c r="R1337" s="37">
        <v>0</v>
      </c>
    </row>
    <row r="1338" spans="1:18" x14ac:dyDescent="0.25">
      <c r="A1338" s="5">
        <v>35</v>
      </c>
      <c r="B1338" s="7" t="s">
        <v>4761</v>
      </c>
      <c r="C1338" s="9">
        <v>0</v>
      </c>
      <c r="D1338" s="9">
        <v>-115739</v>
      </c>
      <c r="E1338" s="9">
        <v>0</v>
      </c>
      <c r="F1338" s="9">
        <v>0</v>
      </c>
      <c r="G1338" s="20">
        <v>-115739</v>
      </c>
      <c r="H1338" s="20">
        <v>-115739</v>
      </c>
      <c r="I1338" s="14">
        <v>1</v>
      </c>
      <c r="J1338" s="7" t="s">
        <v>46</v>
      </c>
      <c r="K1338" s="7" t="s">
        <v>4762</v>
      </c>
      <c r="L1338" s="7" t="s">
        <v>4763</v>
      </c>
      <c r="M1338" s="5">
        <v>0</v>
      </c>
      <c r="N1338" s="7"/>
      <c r="O1338" s="5">
        <v>0</v>
      </c>
      <c r="P1338" s="37">
        <v>0</v>
      </c>
      <c r="Q1338" s="37">
        <v>0</v>
      </c>
      <c r="R1338" s="37">
        <v>0</v>
      </c>
    </row>
    <row r="1339" spans="1:18" x14ac:dyDescent="0.25">
      <c r="A1339" s="5">
        <v>35</v>
      </c>
      <c r="B1339" s="7" t="s">
        <v>4764</v>
      </c>
      <c r="C1339" s="9">
        <v>0</v>
      </c>
      <c r="D1339" s="9">
        <v>171076947</v>
      </c>
      <c r="E1339" s="9">
        <v>0</v>
      </c>
      <c r="F1339" s="9">
        <v>0</v>
      </c>
      <c r="G1339" s="20">
        <v>171076947</v>
      </c>
      <c r="H1339" s="20">
        <v>0</v>
      </c>
      <c r="I1339" s="14">
        <v>0</v>
      </c>
      <c r="J1339" s="7" t="s">
        <v>46</v>
      </c>
      <c r="K1339" s="7" t="s">
        <v>4765</v>
      </c>
      <c r="L1339" s="7" t="s">
        <v>4766</v>
      </c>
      <c r="M1339" s="5">
        <v>0</v>
      </c>
      <c r="N1339" s="7"/>
      <c r="O1339" s="5">
        <v>0</v>
      </c>
      <c r="P1339" s="37">
        <v>0</v>
      </c>
      <c r="Q1339" s="37">
        <v>0</v>
      </c>
      <c r="R1339" s="37">
        <v>0</v>
      </c>
    </row>
    <row r="1340" spans="1:18" x14ac:dyDescent="0.25">
      <c r="A1340" s="5">
        <v>35</v>
      </c>
      <c r="B1340" s="7" t="s">
        <v>4767</v>
      </c>
      <c r="C1340" s="9">
        <v>0</v>
      </c>
      <c r="D1340" s="9">
        <v>0</v>
      </c>
      <c r="E1340" s="9">
        <v>4134057</v>
      </c>
      <c r="F1340" s="9">
        <v>0</v>
      </c>
      <c r="G1340" s="20">
        <v>4134057</v>
      </c>
      <c r="H1340" s="20">
        <v>4134057</v>
      </c>
      <c r="I1340" s="14">
        <v>1</v>
      </c>
      <c r="J1340" s="7" t="s">
        <v>152</v>
      </c>
      <c r="K1340" s="7" t="s">
        <v>1816</v>
      </c>
      <c r="L1340" s="7" t="s">
        <v>4768</v>
      </c>
      <c r="M1340" s="5">
        <v>0</v>
      </c>
      <c r="N1340" s="7"/>
      <c r="O1340" s="5">
        <v>0</v>
      </c>
      <c r="P1340" s="37">
        <v>0</v>
      </c>
      <c r="Q1340" s="37">
        <v>0</v>
      </c>
      <c r="R1340" s="37">
        <v>0</v>
      </c>
    </row>
    <row r="1341" spans="1:18" x14ac:dyDescent="0.25">
      <c r="A1341" s="5">
        <v>35</v>
      </c>
      <c r="B1341" s="7" t="s">
        <v>4769</v>
      </c>
      <c r="C1341" s="9">
        <v>0</v>
      </c>
      <c r="D1341" s="9">
        <v>0</v>
      </c>
      <c r="E1341" s="9">
        <v>124574774</v>
      </c>
      <c r="F1341" s="9">
        <v>0</v>
      </c>
      <c r="G1341" s="20">
        <v>124574774</v>
      </c>
      <c r="H1341" s="20">
        <v>124574774</v>
      </c>
      <c r="I1341" s="14">
        <v>1</v>
      </c>
      <c r="J1341" s="7" t="s">
        <v>46</v>
      </c>
      <c r="K1341" s="7" t="s">
        <v>4770</v>
      </c>
      <c r="L1341" s="7" t="s">
        <v>4771</v>
      </c>
      <c r="M1341" s="5">
        <v>1</v>
      </c>
      <c r="N1341" s="7" t="s">
        <v>4772</v>
      </c>
      <c r="O1341" s="28">
        <v>1</v>
      </c>
      <c r="P1341" s="37">
        <v>-124574774</v>
      </c>
      <c r="Q1341" s="37">
        <v>0</v>
      </c>
      <c r="R1341" s="37">
        <v>0</v>
      </c>
    </row>
    <row r="1342" spans="1:18" x14ac:dyDescent="0.25">
      <c r="A1342" s="5">
        <v>36</v>
      </c>
      <c r="B1342" s="7" t="s">
        <v>4773</v>
      </c>
      <c r="C1342" s="9">
        <v>0</v>
      </c>
      <c r="D1342" s="9">
        <v>18687514</v>
      </c>
      <c r="E1342" s="9">
        <v>0</v>
      </c>
      <c r="F1342" s="9">
        <v>0</v>
      </c>
      <c r="G1342" s="20">
        <v>18687514</v>
      </c>
      <c r="H1342" s="20">
        <v>15323761.479999997</v>
      </c>
      <c r="I1342" s="14">
        <v>0.81999999999999984</v>
      </c>
      <c r="J1342" s="7" t="s">
        <v>4774</v>
      </c>
      <c r="K1342" s="7" t="s">
        <v>4775</v>
      </c>
      <c r="L1342" s="7" t="s">
        <v>4776</v>
      </c>
      <c r="M1342" s="5">
        <v>0</v>
      </c>
      <c r="N1342" s="7"/>
      <c r="O1342" s="5">
        <v>0</v>
      </c>
      <c r="P1342" s="37">
        <v>0</v>
      </c>
      <c r="Q1342" s="37">
        <v>0</v>
      </c>
      <c r="R1342" s="37">
        <v>0</v>
      </c>
    </row>
    <row r="1343" spans="1:18" x14ac:dyDescent="0.25">
      <c r="A1343" s="5">
        <v>36</v>
      </c>
      <c r="B1343" s="7" t="s">
        <v>4777</v>
      </c>
      <c r="C1343" s="9">
        <v>0</v>
      </c>
      <c r="D1343" s="9">
        <v>73752269</v>
      </c>
      <c r="E1343" s="9">
        <v>0</v>
      </c>
      <c r="F1343" s="9">
        <v>0</v>
      </c>
      <c r="G1343" s="20">
        <v>73752269</v>
      </c>
      <c r="H1343" s="20">
        <v>60476860.580000006</v>
      </c>
      <c r="I1343" s="14">
        <v>0.82000000000000006</v>
      </c>
      <c r="J1343" s="7" t="s">
        <v>4774</v>
      </c>
      <c r="K1343" s="7" t="s">
        <v>4778</v>
      </c>
      <c r="L1343" s="7" t="s">
        <v>4776</v>
      </c>
      <c r="M1343" s="5">
        <v>0</v>
      </c>
      <c r="N1343" s="7"/>
      <c r="O1343" s="5">
        <v>0</v>
      </c>
      <c r="P1343" s="37">
        <v>0</v>
      </c>
      <c r="Q1343" s="37">
        <v>0</v>
      </c>
      <c r="R1343" s="37">
        <v>0</v>
      </c>
    </row>
    <row r="1344" spans="1:18" x14ac:dyDescent="0.25">
      <c r="A1344" s="5">
        <v>36</v>
      </c>
      <c r="B1344" s="7" t="s">
        <v>4779</v>
      </c>
      <c r="C1344" s="9">
        <v>0</v>
      </c>
      <c r="D1344" s="9">
        <v>12118980.999999993</v>
      </c>
      <c r="E1344" s="9">
        <v>0</v>
      </c>
      <c r="F1344" s="9">
        <v>0</v>
      </c>
      <c r="G1344" s="20">
        <v>12118980.999999993</v>
      </c>
      <c r="H1344" s="20">
        <v>9937564.4199999999</v>
      </c>
      <c r="I1344" s="14">
        <v>0.82000000000000051</v>
      </c>
      <c r="J1344" s="7" t="s">
        <v>4774</v>
      </c>
      <c r="K1344" s="7" t="s">
        <v>4780</v>
      </c>
      <c r="L1344" s="7" t="s">
        <v>4776</v>
      </c>
      <c r="M1344" s="5">
        <v>0</v>
      </c>
      <c r="N1344" s="7"/>
      <c r="O1344" s="5">
        <v>0</v>
      </c>
      <c r="P1344" s="37">
        <v>0</v>
      </c>
      <c r="Q1344" s="37">
        <v>0</v>
      </c>
      <c r="R1344" s="37">
        <v>0</v>
      </c>
    </row>
    <row r="1345" spans="1:18" x14ac:dyDescent="0.25">
      <c r="A1345" s="5">
        <v>36</v>
      </c>
      <c r="B1345" s="7" t="s">
        <v>4781</v>
      </c>
      <c r="C1345" s="9">
        <v>0</v>
      </c>
      <c r="D1345" s="9">
        <v>1827731.0000000012</v>
      </c>
      <c r="E1345" s="9">
        <v>0</v>
      </c>
      <c r="F1345" s="9">
        <v>0</v>
      </c>
      <c r="G1345" s="20">
        <v>1827731.0000000012</v>
      </c>
      <c r="H1345" s="20">
        <v>1498739.4200000002</v>
      </c>
      <c r="I1345" s="14">
        <v>0.81999999999999962</v>
      </c>
      <c r="J1345" s="7" t="s">
        <v>4774</v>
      </c>
      <c r="K1345" s="7" t="s">
        <v>4782</v>
      </c>
      <c r="L1345" s="7" t="s">
        <v>4776</v>
      </c>
      <c r="M1345" s="5">
        <v>0</v>
      </c>
      <c r="N1345" s="7"/>
      <c r="O1345" s="5">
        <v>0</v>
      </c>
      <c r="P1345" s="37">
        <v>0</v>
      </c>
      <c r="Q1345" s="37">
        <v>0</v>
      </c>
      <c r="R1345" s="37">
        <v>0</v>
      </c>
    </row>
    <row r="1346" spans="1:18" x14ac:dyDescent="0.25">
      <c r="A1346" s="5">
        <v>36</v>
      </c>
      <c r="B1346" s="7" t="s">
        <v>4783</v>
      </c>
      <c r="C1346" s="9">
        <v>0</v>
      </c>
      <c r="D1346" s="9">
        <v>2447035.0000000019</v>
      </c>
      <c r="E1346" s="9">
        <v>0</v>
      </c>
      <c r="F1346" s="9">
        <v>0</v>
      </c>
      <c r="G1346" s="20">
        <v>2447035.0000000019</v>
      </c>
      <c r="H1346" s="20">
        <v>2006568.7000000004</v>
      </c>
      <c r="I1346" s="14">
        <v>0.81999999999999951</v>
      </c>
      <c r="J1346" s="7" t="s">
        <v>4774</v>
      </c>
      <c r="K1346" s="7" t="s">
        <v>4784</v>
      </c>
      <c r="L1346" s="7" t="s">
        <v>4776</v>
      </c>
      <c r="M1346" s="5">
        <v>0</v>
      </c>
      <c r="N1346" s="7"/>
      <c r="O1346" s="5">
        <v>0</v>
      </c>
      <c r="P1346" s="37">
        <v>0</v>
      </c>
      <c r="Q1346" s="37">
        <v>0</v>
      </c>
      <c r="R1346" s="37">
        <v>0</v>
      </c>
    </row>
    <row r="1347" spans="1:18" x14ac:dyDescent="0.25">
      <c r="A1347" s="5">
        <v>36</v>
      </c>
      <c r="B1347" s="7" t="s">
        <v>4785</v>
      </c>
      <c r="C1347" s="9">
        <v>0</v>
      </c>
      <c r="D1347" s="9">
        <v>2211670.9999999991</v>
      </c>
      <c r="E1347" s="9">
        <v>0</v>
      </c>
      <c r="F1347" s="9">
        <v>0</v>
      </c>
      <c r="G1347" s="20">
        <v>2211670.9999999991</v>
      </c>
      <c r="H1347" s="20">
        <v>1813570.2199999997</v>
      </c>
      <c r="I1347" s="14">
        <v>0.82000000000000017</v>
      </c>
      <c r="J1347" s="7" t="s">
        <v>4774</v>
      </c>
      <c r="K1347" s="7" t="s">
        <v>4786</v>
      </c>
      <c r="L1347" s="7" t="s">
        <v>4776</v>
      </c>
      <c r="M1347" s="5">
        <v>0</v>
      </c>
      <c r="N1347" s="7"/>
      <c r="O1347" s="5">
        <v>0</v>
      </c>
      <c r="P1347" s="37">
        <v>0</v>
      </c>
      <c r="Q1347" s="37">
        <v>0</v>
      </c>
      <c r="R1347" s="37">
        <v>0</v>
      </c>
    </row>
    <row r="1348" spans="1:18" x14ac:dyDescent="0.25">
      <c r="A1348" s="5">
        <v>36</v>
      </c>
      <c r="B1348" s="7" t="s">
        <v>4787</v>
      </c>
      <c r="C1348" s="9">
        <v>0</v>
      </c>
      <c r="D1348" s="9">
        <v>0</v>
      </c>
      <c r="E1348" s="9">
        <v>0</v>
      </c>
      <c r="F1348" s="9">
        <v>53998625</v>
      </c>
      <c r="G1348" s="20">
        <v>53998625</v>
      </c>
      <c r="H1348" s="20">
        <v>44278872.5</v>
      </c>
      <c r="I1348" s="14">
        <v>0.82</v>
      </c>
      <c r="J1348" s="7" t="s">
        <v>4774</v>
      </c>
      <c r="K1348" s="7" t="s">
        <v>4788</v>
      </c>
      <c r="L1348" s="7" t="s">
        <v>4789</v>
      </c>
      <c r="M1348" s="5">
        <v>0</v>
      </c>
      <c r="N1348" s="7"/>
      <c r="O1348" s="5">
        <v>0</v>
      </c>
      <c r="P1348" s="37">
        <v>0</v>
      </c>
      <c r="Q1348" s="37">
        <v>0</v>
      </c>
      <c r="R1348" s="37">
        <v>0</v>
      </c>
    </row>
    <row r="1349" spans="1:18" x14ac:dyDescent="0.25">
      <c r="A1349" s="5">
        <v>36</v>
      </c>
      <c r="B1349" s="7" t="s">
        <v>4790</v>
      </c>
      <c r="C1349" s="9">
        <v>0</v>
      </c>
      <c r="D1349" s="9">
        <v>0</v>
      </c>
      <c r="E1349" s="9">
        <v>9670849</v>
      </c>
      <c r="F1349" s="9">
        <v>0</v>
      </c>
      <c r="G1349" s="20">
        <v>9670849</v>
      </c>
      <c r="H1349" s="20">
        <v>7930096.1799999969</v>
      </c>
      <c r="I1349" s="14">
        <v>0.81999999999999973</v>
      </c>
      <c r="J1349" s="7" t="s">
        <v>153</v>
      </c>
      <c r="K1349" s="7" t="s">
        <v>4791</v>
      </c>
      <c r="L1349" s="7" t="s">
        <v>4792</v>
      </c>
      <c r="M1349" s="5">
        <v>0</v>
      </c>
      <c r="N1349" s="7"/>
      <c r="O1349" s="5">
        <v>0</v>
      </c>
      <c r="P1349" s="37">
        <v>0</v>
      </c>
      <c r="Q1349" s="37">
        <v>0</v>
      </c>
      <c r="R1349" s="37">
        <v>0</v>
      </c>
    </row>
    <row r="1350" spans="1:18" x14ac:dyDescent="0.25">
      <c r="A1350" s="5">
        <v>36</v>
      </c>
      <c r="B1350" s="7" t="s">
        <v>4793</v>
      </c>
      <c r="C1350" s="9">
        <v>0</v>
      </c>
      <c r="D1350" s="9">
        <v>0</v>
      </c>
      <c r="E1350" s="9">
        <v>890823.99999999953</v>
      </c>
      <c r="F1350" s="9">
        <v>0</v>
      </c>
      <c r="G1350" s="20">
        <v>890823.99999999953</v>
      </c>
      <c r="H1350" s="20">
        <v>730475.6799999997</v>
      </c>
      <c r="I1350" s="14">
        <v>0.82000000000000006</v>
      </c>
      <c r="J1350" s="7" t="s">
        <v>153</v>
      </c>
      <c r="K1350" s="7" t="s">
        <v>4794</v>
      </c>
      <c r="L1350" s="7" t="s">
        <v>4795</v>
      </c>
      <c r="M1350" s="5">
        <v>0</v>
      </c>
      <c r="N1350" s="7"/>
      <c r="O1350" s="5">
        <v>0</v>
      </c>
      <c r="P1350" s="37">
        <v>0</v>
      </c>
      <c r="Q1350" s="37">
        <v>0</v>
      </c>
      <c r="R1350" s="37">
        <v>0</v>
      </c>
    </row>
    <row r="1351" spans="1:18" x14ac:dyDescent="0.25">
      <c r="A1351" s="5">
        <v>36</v>
      </c>
      <c r="B1351" s="7" t="s">
        <v>4796</v>
      </c>
      <c r="C1351" s="9">
        <v>0</v>
      </c>
      <c r="D1351" s="9">
        <v>0</v>
      </c>
      <c r="E1351" s="9">
        <v>28139.999999999996</v>
      </c>
      <c r="F1351" s="9">
        <v>0</v>
      </c>
      <c r="G1351" s="20">
        <v>28139.999999999996</v>
      </c>
      <c r="H1351" s="20">
        <v>23074.800000000003</v>
      </c>
      <c r="I1351" s="14">
        <v>0.82000000000000017</v>
      </c>
      <c r="J1351" s="7" t="s">
        <v>153</v>
      </c>
      <c r="K1351" s="7" t="s">
        <v>4797</v>
      </c>
      <c r="L1351" s="7" t="s">
        <v>4798</v>
      </c>
      <c r="M1351" s="5">
        <v>0</v>
      </c>
      <c r="N1351" s="7"/>
      <c r="O1351" s="5">
        <v>0</v>
      </c>
      <c r="P1351" s="37">
        <v>0</v>
      </c>
      <c r="Q1351" s="37">
        <v>0</v>
      </c>
      <c r="R1351" s="37">
        <v>0</v>
      </c>
    </row>
    <row r="1352" spans="1:18" x14ac:dyDescent="0.25">
      <c r="A1352" s="5">
        <v>36</v>
      </c>
      <c r="B1352" s="7" t="s">
        <v>4799</v>
      </c>
      <c r="C1352" s="9">
        <v>0</v>
      </c>
      <c r="D1352" s="9">
        <v>0</v>
      </c>
      <c r="E1352" s="9">
        <v>399323.00000000023</v>
      </c>
      <c r="F1352" s="9">
        <v>0</v>
      </c>
      <c r="G1352" s="20">
        <v>399323.00000000023</v>
      </c>
      <c r="H1352" s="20">
        <v>327444.86000000004</v>
      </c>
      <c r="I1352" s="14">
        <v>0.81999999999999962</v>
      </c>
      <c r="J1352" s="7" t="s">
        <v>153</v>
      </c>
      <c r="K1352" s="7" t="s">
        <v>4800</v>
      </c>
      <c r="L1352" s="7" t="s">
        <v>4801</v>
      </c>
      <c r="M1352" s="5">
        <v>0</v>
      </c>
      <c r="N1352" s="7"/>
      <c r="O1352" s="5">
        <v>0</v>
      </c>
      <c r="P1352" s="37">
        <v>0</v>
      </c>
      <c r="Q1352" s="37">
        <v>0</v>
      </c>
      <c r="R1352" s="37">
        <v>0</v>
      </c>
    </row>
    <row r="1353" spans="1:18" x14ac:dyDescent="0.25">
      <c r="A1353" s="5">
        <v>36</v>
      </c>
      <c r="B1353" s="7" t="s">
        <v>4802</v>
      </c>
      <c r="C1353" s="9">
        <v>0</v>
      </c>
      <c r="D1353" s="9">
        <v>0</v>
      </c>
      <c r="E1353" s="9">
        <v>156085.00000000012</v>
      </c>
      <c r="F1353" s="9">
        <v>0</v>
      </c>
      <c r="G1353" s="20">
        <v>156085.00000000012</v>
      </c>
      <c r="H1353" s="20">
        <v>127989.70000000003</v>
      </c>
      <c r="I1353" s="14">
        <v>0.81999999999999951</v>
      </c>
      <c r="J1353" s="7" t="s">
        <v>153</v>
      </c>
      <c r="K1353" s="7" t="s">
        <v>4803</v>
      </c>
      <c r="L1353" s="7" t="s">
        <v>4804</v>
      </c>
      <c r="M1353" s="5">
        <v>0</v>
      </c>
      <c r="N1353" s="7"/>
      <c r="O1353" s="5">
        <v>0</v>
      </c>
      <c r="P1353" s="37">
        <v>0</v>
      </c>
      <c r="Q1353" s="37">
        <v>0</v>
      </c>
      <c r="R1353" s="37">
        <v>0</v>
      </c>
    </row>
    <row r="1354" spans="1:18" x14ac:dyDescent="0.25">
      <c r="A1354" s="5">
        <v>36</v>
      </c>
      <c r="B1354" s="7" t="s">
        <v>4805</v>
      </c>
      <c r="C1354" s="9">
        <v>0</v>
      </c>
      <c r="D1354" s="9">
        <v>0</v>
      </c>
      <c r="E1354" s="9">
        <v>5374881.9999999963</v>
      </c>
      <c r="F1354" s="9">
        <v>0</v>
      </c>
      <c r="G1354" s="20">
        <v>5374881.9999999963</v>
      </c>
      <c r="H1354" s="20">
        <v>4407403.2399999993</v>
      </c>
      <c r="I1354" s="14">
        <v>0.8200000000000004</v>
      </c>
      <c r="J1354" s="7" t="s">
        <v>153</v>
      </c>
      <c r="K1354" s="7" t="s">
        <v>4806</v>
      </c>
      <c r="L1354" s="7" t="s">
        <v>4807</v>
      </c>
      <c r="M1354" s="5">
        <v>0</v>
      </c>
      <c r="N1354" s="7"/>
      <c r="O1354" s="5">
        <v>0</v>
      </c>
      <c r="P1354" s="37">
        <v>0</v>
      </c>
      <c r="Q1354" s="37">
        <v>0</v>
      </c>
      <c r="R1354" s="37">
        <v>0</v>
      </c>
    </row>
    <row r="1355" spans="1:18" x14ac:dyDescent="0.25">
      <c r="A1355" s="5">
        <v>36</v>
      </c>
      <c r="B1355" s="7" t="s">
        <v>4808</v>
      </c>
      <c r="C1355" s="9">
        <v>0</v>
      </c>
      <c r="D1355" s="9">
        <v>0</v>
      </c>
      <c r="E1355" s="9">
        <v>73025700.299999982</v>
      </c>
      <c r="F1355" s="9">
        <v>0</v>
      </c>
      <c r="G1355" s="20">
        <v>73025700.299999982</v>
      </c>
      <c r="H1355" s="20">
        <v>65723130.269999973</v>
      </c>
      <c r="I1355" s="14">
        <v>0.89999999999999991</v>
      </c>
      <c r="J1355" s="7" t="s">
        <v>153</v>
      </c>
      <c r="K1355" s="7" t="s">
        <v>4809</v>
      </c>
      <c r="L1355" s="7" t="s">
        <v>4810</v>
      </c>
      <c r="M1355" s="5">
        <v>0</v>
      </c>
      <c r="N1355" s="7"/>
      <c r="O1355" s="5">
        <v>0</v>
      </c>
      <c r="P1355" s="37">
        <v>0</v>
      </c>
      <c r="Q1355" s="37">
        <v>0</v>
      </c>
      <c r="R1355" s="37">
        <v>0</v>
      </c>
    </row>
    <row r="1356" spans="1:18" x14ac:dyDescent="0.25">
      <c r="A1356" s="5">
        <v>36</v>
      </c>
      <c r="B1356" s="7" t="s">
        <v>4811</v>
      </c>
      <c r="C1356" s="9">
        <v>0</v>
      </c>
      <c r="D1356" s="9">
        <v>572959.99999999977</v>
      </c>
      <c r="E1356" s="9">
        <v>0</v>
      </c>
      <c r="F1356" s="9">
        <v>0</v>
      </c>
      <c r="G1356" s="20">
        <v>572959.99999999977</v>
      </c>
      <c r="H1356" s="20">
        <v>469827.1999999999</v>
      </c>
      <c r="I1356" s="14">
        <v>0.82000000000000017</v>
      </c>
      <c r="J1356" s="7" t="s">
        <v>153</v>
      </c>
      <c r="K1356" s="7" t="s">
        <v>4812</v>
      </c>
      <c r="L1356" s="7" t="s">
        <v>4813</v>
      </c>
      <c r="M1356" s="5">
        <v>0</v>
      </c>
      <c r="N1356" s="7"/>
      <c r="O1356" s="5">
        <v>0</v>
      </c>
      <c r="P1356" s="37">
        <v>0</v>
      </c>
      <c r="Q1356" s="37">
        <v>0</v>
      </c>
      <c r="R1356" s="37">
        <v>0</v>
      </c>
    </row>
    <row r="1357" spans="1:18" x14ac:dyDescent="0.25">
      <c r="A1357" s="5">
        <v>36</v>
      </c>
      <c r="B1357" s="7" t="s">
        <v>4814</v>
      </c>
      <c r="C1357" s="9">
        <v>0</v>
      </c>
      <c r="D1357" s="9">
        <v>0</v>
      </c>
      <c r="E1357" s="9">
        <v>24282284.999999993</v>
      </c>
      <c r="F1357" s="9">
        <v>0</v>
      </c>
      <c r="G1357" s="20">
        <v>24282284.999999993</v>
      </c>
      <c r="H1357" s="20">
        <v>19911473.699999999</v>
      </c>
      <c r="I1357" s="14">
        <v>0.82000000000000017</v>
      </c>
      <c r="J1357" s="7" t="s">
        <v>153</v>
      </c>
      <c r="K1357" s="7" t="s">
        <v>4815</v>
      </c>
      <c r="L1357" s="7" t="s">
        <v>4816</v>
      </c>
      <c r="M1357" s="5">
        <v>0</v>
      </c>
      <c r="N1357" s="7"/>
      <c r="O1357" s="5">
        <v>0</v>
      </c>
      <c r="P1357" s="37">
        <v>0</v>
      </c>
      <c r="Q1357" s="37">
        <v>0</v>
      </c>
      <c r="R1357" s="37">
        <v>0</v>
      </c>
    </row>
    <row r="1358" spans="1:18" x14ac:dyDescent="0.25">
      <c r="A1358" s="5">
        <v>36</v>
      </c>
      <c r="B1358" s="7" t="s">
        <v>4817</v>
      </c>
      <c r="C1358" s="9">
        <v>0</v>
      </c>
      <c r="D1358" s="9">
        <v>0</v>
      </c>
      <c r="E1358" s="9">
        <v>742400</v>
      </c>
      <c r="F1358" s="9">
        <v>0</v>
      </c>
      <c r="G1358" s="20">
        <v>742400</v>
      </c>
      <c r="H1358" s="20">
        <v>608768</v>
      </c>
      <c r="I1358" s="14">
        <v>0.82</v>
      </c>
      <c r="J1358" s="7" t="s">
        <v>153</v>
      </c>
      <c r="K1358" s="7" t="s">
        <v>4818</v>
      </c>
      <c r="L1358" s="7" t="s">
        <v>4819</v>
      </c>
      <c r="M1358" s="5">
        <v>0</v>
      </c>
      <c r="N1358" s="7"/>
      <c r="O1358" s="5">
        <v>0</v>
      </c>
      <c r="P1358" s="37">
        <v>0</v>
      </c>
      <c r="Q1358" s="37">
        <v>0</v>
      </c>
      <c r="R1358" s="37">
        <v>0</v>
      </c>
    </row>
    <row r="1359" spans="1:18" x14ac:dyDescent="0.25">
      <c r="A1359" s="5">
        <v>36</v>
      </c>
      <c r="B1359" s="7" t="s">
        <v>4820</v>
      </c>
      <c r="C1359" s="9">
        <v>0</v>
      </c>
      <c r="D1359" s="9">
        <v>0</v>
      </c>
      <c r="E1359" s="9">
        <v>2224000</v>
      </c>
      <c r="F1359" s="9">
        <v>0</v>
      </c>
      <c r="G1359" s="20">
        <v>2224000</v>
      </c>
      <c r="H1359" s="20">
        <v>1823680</v>
      </c>
      <c r="I1359" s="14">
        <v>0.82</v>
      </c>
      <c r="J1359" s="7" t="s">
        <v>153</v>
      </c>
      <c r="K1359" s="7" t="s">
        <v>4821</v>
      </c>
      <c r="L1359" s="7" t="s">
        <v>4822</v>
      </c>
      <c r="M1359" s="5">
        <v>0</v>
      </c>
      <c r="N1359" s="7"/>
      <c r="O1359" s="5">
        <v>0</v>
      </c>
      <c r="P1359" s="37">
        <v>0</v>
      </c>
      <c r="Q1359" s="37">
        <v>0</v>
      </c>
      <c r="R1359" s="37">
        <v>0</v>
      </c>
    </row>
    <row r="1360" spans="1:18" x14ac:dyDescent="0.25">
      <c r="A1360" s="5">
        <v>36</v>
      </c>
      <c r="B1360" s="7" t="s">
        <v>4823</v>
      </c>
      <c r="C1360" s="9">
        <v>0</v>
      </c>
      <c r="D1360" s="9">
        <v>0</v>
      </c>
      <c r="E1360" s="9">
        <v>1380541.0000000005</v>
      </c>
      <c r="F1360" s="9">
        <v>0</v>
      </c>
      <c r="G1360" s="20">
        <v>1380541.0000000005</v>
      </c>
      <c r="H1360" s="20">
        <v>1132043.6199999999</v>
      </c>
      <c r="I1360" s="14">
        <v>0.81999999999999962</v>
      </c>
      <c r="J1360" s="7" t="s">
        <v>153</v>
      </c>
      <c r="K1360" s="7" t="s">
        <v>4824</v>
      </c>
      <c r="L1360" s="7" t="s">
        <v>4825</v>
      </c>
      <c r="M1360" s="5">
        <v>0</v>
      </c>
      <c r="N1360" s="7"/>
      <c r="O1360" s="5">
        <v>0</v>
      </c>
      <c r="P1360" s="37">
        <v>0</v>
      </c>
      <c r="Q1360" s="37">
        <v>0</v>
      </c>
      <c r="R1360" s="37">
        <v>0</v>
      </c>
    </row>
    <row r="1361" spans="1:18" x14ac:dyDescent="0.25">
      <c r="A1361" s="5">
        <v>36</v>
      </c>
      <c r="B1361" s="7" t="s">
        <v>248</v>
      </c>
      <c r="C1361" s="9">
        <v>0</v>
      </c>
      <c r="D1361" s="9">
        <v>25293289.000000015</v>
      </c>
      <c r="E1361" s="9">
        <v>0</v>
      </c>
      <c r="F1361" s="9">
        <v>0</v>
      </c>
      <c r="G1361" s="20">
        <v>25293289.000000015</v>
      </c>
      <c r="H1361" s="20">
        <v>20740496.980000004</v>
      </c>
      <c r="I1361" s="14">
        <v>0.81999999999999973</v>
      </c>
      <c r="J1361" s="7" t="s">
        <v>153</v>
      </c>
      <c r="K1361" s="7" t="s">
        <v>249</v>
      </c>
      <c r="L1361" s="7" t="s">
        <v>250</v>
      </c>
      <c r="M1361" s="5">
        <v>0</v>
      </c>
      <c r="N1361" s="7" t="s">
        <v>247</v>
      </c>
      <c r="O1361" s="5">
        <v>0</v>
      </c>
      <c r="P1361" s="37">
        <v>0</v>
      </c>
      <c r="Q1361" s="37">
        <v>0</v>
      </c>
      <c r="R1361" s="37">
        <v>0</v>
      </c>
    </row>
    <row r="1362" spans="1:18" x14ac:dyDescent="0.25">
      <c r="A1362" s="5">
        <v>36</v>
      </c>
      <c r="B1362" s="7" t="s">
        <v>4826</v>
      </c>
      <c r="C1362" s="9">
        <v>0</v>
      </c>
      <c r="D1362" s="9">
        <v>13928945.000000002</v>
      </c>
      <c r="E1362" s="9">
        <v>0</v>
      </c>
      <c r="F1362" s="9">
        <v>0</v>
      </c>
      <c r="G1362" s="20">
        <v>13928945.000000002</v>
      </c>
      <c r="H1362" s="20">
        <v>11421734.899999999</v>
      </c>
      <c r="I1362" s="14">
        <v>0.81999999999999973</v>
      </c>
      <c r="J1362" s="7" t="s">
        <v>153</v>
      </c>
      <c r="K1362" s="7" t="s">
        <v>4827</v>
      </c>
      <c r="L1362" s="7" t="s">
        <v>4828</v>
      </c>
      <c r="M1362" s="5">
        <v>0</v>
      </c>
      <c r="N1362" s="7"/>
      <c r="O1362" s="5">
        <v>0</v>
      </c>
      <c r="P1362" s="37">
        <v>0</v>
      </c>
      <c r="Q1362" s="37">
        <v>0</v>
      </c>
      <c r="R1362" s="37">
        <v>0</v>
      </c>
    </row>
    <row r="1363" spans="1:18" x14ac:dyDescent="0.25">
      <c r="A1363" s="5">
        <v>36</v>
      </c>
      <c r="B1363" s="7" t="s">
        <v>4829</v>
      </c>
      <c r="C1363" s="9">
        <v>0</v>
      </c>
      <c r="D1363" s="9">
        <v>17815269.999999996</v>
      </c>
      <c r="E1363" s="9">
        <v>0</v>
      </c>
      <c r="F1363" s="9">
        <v>0</v>
      </c>
      <c r="G1363" s="20">
        <v>17815269.999999996</v>
      </c>
      <c r="H1363" s="20">
        <v>14608521.399999997</v>
      </c>
      <c r="I1363" s="14">
        <v>0.82</v>
      </c>
      <c r="J1363" s="7" t="s">
        <v>153</v>
      </c>
      <c r="K1363" s="7" t="s">
        <v>4830</v>
      </c>
      <c r="L1363" s="7" t="s">
        <v>4831</v>
      </c>
      <c r="M1363" s="5">
        <v>0</v>
      </c>
      <c r="N1363" s="7"/>
      <c r="O1363" s="5">
        <v>0</v>
      </c>
      <c r="P1363" s="37">
        <v>0</v>
      </c>
      <c r="Q1363" s="37">
        <v>0</v>
      </c>
      <c r="R1363" s="37">
        <v>0</v>
      </c>
    </row>
    <row r="1364" spans="1:18" x14ac:dyDescent="0.25">
      <c r="A1364" s="5">
        <v>36</v>
      </c>
      <c r="B1364" s="7" t="s">
        <v>4832</v>
      </c>
      <c r="C1364" s="9">
        <v>0</v>
      </c>
      <c r="D1364" s="9">
        <v>10362871.999999996</v>
      </c>
      <c r="E1364" s="9">
        <v>0</v>
      </c>
      <c r="F1364" s="9">
        <v>0</v>
      </c>
      <c r="G1364" s="20">
        <v>10362871.999999996</v>
      </c>
      <c r="H1364" s="20">
        <v>8497555.040000001</v>
      </c>
      <c r="I1364" s="14">
        <v>0.8200000000000004</v>
      </c>
      <c r="J1364" s="7" t="s">
        <v>153</v>
      </c>
      <c r="K1364" s="7" t="s">
        <v>4833</v>
      </c>
      <c r="L1364" s="7" t="s">
        <v>4834</v>
      </c>
      <c r="M1364" s="5">
        <v>0</v>
      </c>
      <c r="N1364" s="7"/>
      <c r="O1364" s="5">
        <v>0</v>
      </c>
      <c r="P1364" s="37">
        <v>0</v>
      </c>
      <c r="Q1364" s="37">
        <v>0</v>
      </c>
      <c r="R1364" s="37">
        <v>0</v>
      </c>
    </row>
    <row r="1365" spans="1:18" x14ac:dyDescent="0.25">
      <c r="A1365" s="5">
        <v>36</v>
      </c>
      <c r="B1365" s="7" t="s">
        <v>4835</v>
      </c>
      <c r="C1365" s="9">
        <v>0</v>
      </c>
      <c r="D1365" s="9">
        <v>0</v>
      </c>
      <c r="E1365" s="9">
        <v>7476458.0000000019</v>
      </c>
      <c r="F1365" s="9">
        <v>0</v>
      </c>
      <c r="G1365" s="20">
        <v>7476458.0000000019</v>
      </c>
      <c r="H1365" s="20">
        <v>6130695.5600000005</v>
      </c>
      <c r="I1365" s="14">
        <v>0.81999999999999984</v>
      </c>
      <c r="J1365" s="7" t="s">
        <v>153</v>
      </c>
      <c r="K1365" s="7" t="s">
        <v>4836</v>
      </c>
      <c r="L1365" s="7" t="s">
        <v>4837</v>
      </c>
      <c r="M1365" s="5">
        <v>0</v>
      </c>
      <c r="N1365" s="7"/>
      <c r="O1365" s="5">
        <v>0</v>
      </c>
      <c r="P1365" s="37">
        <v>0</v>
      </c>
      <c r="Q1365" s="37">
        <v>0</v>
      </c>
      <c r="R1365" s="37">
        <v>0</v>
      </c>
    </row>
    <row r="1366" spans="1:18" x14ac:dyDescent="0.25">
      <c r="A1366" s="5">
        <v>36</v>
      </c>
      <c r="B1366" s="7" t="s">
        <v>4838</v>
      </c>
      <c r="C1366" s="9">
        <v>0</v>
      </c>
      <c r="D1366" s="9">
        <v>0</v>
      </c>
      <c r="E1366" s="9">
        <v>3486130.0000000005</v>
      </c>
      <c r="F1366" s="9">
        <v>0</v>
      </c>
      <c r="G1366" s="20">
        <v>3486130.0000000005</v>
      </c>
      <c r="H1366" s="20">
        <v>2858626.5999999996</v>
      </c>
      <c r="I1366" s="14">
        <v>0.81999999999999973</v>
      </c>
      <c r="J1366" s="7" t="s">
        <v>153</v>
      </c>
      <c r="K1366" s="7" t="s">
        <v>4839</v>
      </c>
      <c r="L1366" s="7" t="s">
        <v>4840</v>
      </c>
      <c r="M1366" s="5">
        <v>0</v>
      </c>
      <c r="N1366" s="7"/>
      <c r="O1366" s="5">
        <v>0</v>
      </c>
      <c r="P1366" s="37">
        <v>0</v>
      </c>
      <c r="Q1366" s="37">
        <v>0</v>
      </c>
      <c r="R1366" s="37">
        <v>0</v>
      </c>
    </row>
    <row r="1367" spans="1:18" x14ac:dyDescent="0.25">
      <c r="A1367" s="5">
        <v>36</v>
      </c>
      <c r="B1367" s="7" t="s">
        <v>4841</v>
      </c>
      <c r="C1367" s="9">
        <v>0</v>
      </c>
      <c r="D1367" s="9">
        <v>0</v>
      </c>
      <c r="E1367" s="9">
        <v>3315240.9999999981</v>
      </c>
      <c r="F1367" s="9">
        <v>0</v>
      </c>
      <c r="G1367" s="20">
        <v>3315240.9999999981</v>
      </c>
      <c r="H1367" s="20">
        <v>2718497.6199999996</v>
      </c>
      <c r="I1367" s="14">
        <v>0.8200000000000004</v>
      </c>
      <c r="J1367" s="7" t="s">
        <v>153</v>
      </c>
      <c r="K1367" s="7" t="s">
        <v>4842</v>
      </c>
      <c r="L1367" s="7" t="s">
        <v>4843</v>
      </c>
      <c r="M1367" s="5">
        <v>0</v>
      </c>
      <c r="N1367" s="7"/>
      <c r="O1367" s="5">
        <v>0</v>
      </c>
      <c r="P1367" s="37">
        <v>0</v>
      </c>
      <c r="Q1367" s="37">
        <v>0</v>
      </c>
      <c r="R1367" s="37">
        <v>0</v>
      </c>
    </row>
    <row r="1368" spans="1:18" x14ac:dyDescent="0.25">
      <c r="A1368" s="5">
        <v>36</v>
      </c>
      <c r="B1368" s="7" t="s">
        <v>4844</v>
      </c>
      <c r="C1368" s="9">
        <v>0</v>
      </c>
      <c r="D1368" s="9">
        <v>0</v>
      </c>
      <c r="E1368" s="9">
        <v>13509032.000000007</v>
      </c>
      <c r="F1368" s="9">
        <v>0</v>
      </c>
      <c r="G1368" s="20">
        <v>13509032.000000007</v>
      </c>
      <c r="H1368" s="20">
        <v>11077406.240000002</v>
      </c>
      <c r="I1368" s="14">
        <v>0.81999999999999973</v>
      </c>
      <c r="J1368" s="7" t="s">
        <v>153</v>
      </c>
      <c r="K1368" s="7" t="s">
        <v>4845</v>
      </c>
      <c r="L1368" s="7" t="s">
        <v>4846</v>
      </c>
      <c r="M1368" s="5">
        <v>0</v>
      </c>
      <c r="N1368" s="7"/>
      <c r="O1368" s="5">
        <v>0</v>
      </c>
      <c r="P1368" s="37">
        <v>0</v>
      </c>
      <c r="Q1368" s="37">
        <v>0</v>
      </c>
      <c r="R1368" s="37">
        <v>0</v>
      </c>
    </row>
    <row r="1369" spans="1:18" x14ac:dyDescent="0.25">
      <c r="A1369" s="5">
        <v>36</v>
      </c>
      <c r="B1369" s="7" t="s">
        <v>4847</v>
      </c>
      <c r="C1369" s="9">
        <v>0</v>
      </c>
      <c r="D1369" s="9">
        <v>0</v>
      </c>
      <c r="E1369" s="9">
        <v>1561586.0000000002</v>
      </c>
      <c r="F1369" s="9">
        <v>0</v>
      </c>
      <c r="G1369" s="20">
        <v>1561586.0000000002</v>
      </c>
      <c r="H1369" s="20">
        <v>1280500.5200000005</v>
      </c>
      <c r="I1369" s="14">
        <v>0.82000000000000017</v>
      </c>
      <c r="J1369" s="7" t="s">
        <v>153</v>
      </c>
      <c r="K1369" s="7" t="s">
        <v>4848</v>
      </c>
      <c r="L1369" s="7" t="s">
        <v>4849</v>
      </c>
      <c r="M1369" s="5">
        <v>0</v>
      </c>
      <c r="N1369" s="7"/>
      <c r="O1369" s="5">
        <v>0</v>
      </c>
      <c r="P1369" s="37">
        <v>0</v>
      </c>
      <c r="Q1369" s="37">
        <v>0</v>
      </c>
      <c r="R1369" s="37">
        <v>0</v>
      </c>
    </row>
    <row r="1370" spans="1:18" x14ac:dyDescent="0.25">
      <c r="A1370" s="5">
        <v>36</v>
      </c>
      <c r="B1370" s="7" t="s">
        <v>4850</v>
      </c>
      <c r="C1370" s="9">
        <v>0</v>
      </c>
      <c r="D1370" s="9">
        <v>0</v>
      </c>
      <c r="E1370" s="9">
        <v>260166.99999999997</v>
      </c>
      <c r="F1370" s="9">
        <v>0</v>
      </c>
      <c r="G1370" s="20">
        <v>260166.99999999997</v>
      </c>
      <c r="H1370" s="20">
        <v>213336.94</v>
      </c>
      <c r="I1370" s="14">
        <v>0.82000000000000006</v>
      </c>
      <c r="J1370" s="7" t="s">
        <v>153</v>
      </c>
      <c r="K1370" s="7" t="s">
        <v>4851</v>
      </c>
      <c r="L1370" s="7" t="s">
        <v>4849</v>
      </c>
      <c r="M1370" s="5">
        <v>0</v>
      </c>
      <c r="N1370" s="7"/>
      <c r="O1370" s="5">
        <v>0</v>
      </c>
      <c r="P1370" s="37">
        <v>0</v>
      </c>
      <c r="Q1370" s="37">
        <v>0</v>
      </c>
      <c r="R1370" s="37">
        <v>0</v>
      </c>
    </row>
    <row r="1371" spans="1:18" x14ac:dyDescent="0.25">
      <c r="A1371" s="5">
        <v>36</v>
      </c>
      <c r="B1371" s="7" t="s">
        <v>4852</v>
      </c>
      <c r="C1371" s="9">
        <v>0</v>
      </c>
      <c r="D1371" s="9">
        <v>0</v>
      </c>
      <c r="E1371" s="9">
        <v>492279.00000000006</v>
      </c>
      <c r="F1371" s="9">
        <v>0</v>
      </c>
      <c r="G1371" s="20">
        <v>492279.00000000006</v>
      </c>
      <c r="H1371" s="20">
        <v>403668.77999999991</v>
      </c>
      <c r="I1371" s="14">
        <v>0.81999999999999973</v>
      </c>
      <c r="J1371" s="7" t="s">
        <v>153</v>
      </c>
      <c r="K1371" s="7" t="s">
        <v>4853</v>
      </c>
      <c r="L1371" s="7" t="s">
        <v>4849</v>
      </c>
      <c r="M1371" s="5">
        <v>0</v>
      </c>
      <c r="N1371" s="7"/>
      <c r="O1371" s="5">
        <v>0</v>
      </c>
      <c r="P1371" s="37">
        <v>0</v>
      </c>
      <c r="Q1371" s="37">
        <v>0</v>
      </c>
      <c r="R1371" s="37">
        <v>0</v>
      </c>
    </row>
    <row r="1372" spans="1:18" x14ac:dyDescent="0.25">
      <c r="A1372" s="5">
        <v>36</v>
      </c>
      <c r="B1372" s="7" t="s">
        <v>4854</v>
      </c>
      <c r="C1372" s="9">
        <v>0</v>
      </c>
      <c r="D1372" s="9">
        <v>0</v>
      </c>
      <c r="E1372" s="9">
        <v>123394.99999999994</v>
      </c>
      <c r="F1372" s="9">
        <v>0</v>
      </c>
      <c r="G1372" s="20">
        <v>123394.99999999994</v>
      </c>
      <c r="H1372" s="20">
        <v>101183.9</v>
      </c>
      <c r="I1372" s="14">
        <v>0.82000000000000028</v>
      </c>
      <c r="J1372" s="7" t="s">
        <v>153</v>
      </c>
      <c r="K1372" s="7" t="s">
        <v>4855</v>
      </c>
      <c r="L1372" s="7" t="s">
        <v>4849</v>
      </c>
      <c r="M1372" s="5">
        <v>0</v>
      </c>
      <c r="N1372" s="7"/>
      <c r="O1372" s="5">
        <v>0</v>
      </c>
      <c r="P1372" s="37">
        <v>0</v>
      </c>
      <c r="Q1372" s="37">
        <v>0</v>
      </c>
      <c r="R1372" s="37">
        <v>0</v>
      </c>
    </row>
    <row r="1373" spans="1:18" x14ac:dyDescent="0.25">
      <c r="A1373" s="5">
        <v>36</v>
      </c>
      <c r="B1373" s="7" t="s">
        <v>4856</v>
      </c>
      <c r="C1373" s="9">
        <v>0</v>
      </c>
      <c r="D1373" s="9">
        <v>0</v>
      </c>
      <c r="E1373" s="9">
        <v>1329050</v>
      </c>
      <c r="F1373" s="9">
        <v>0</v>
      </c>
      <c r="G1373" s="20">
        <v>1329050</v>
      </c>
      <c r="H1373" s="20">
        <v>1089821</v>
      </c>
      <c r="I1373" s="14">
        <v>0.82</v>
      </c>
      <c r="J1373" s="7" t="s">
        <v>153</v>
      </c>
      <c r="K1373" s="7" t="s">
        <v>4857</v>
      </c>
      <c r="L1373" s="7" t="s">
        <v>4849</v>
      </c>
      <c r="M1373" s="5">
        <v>0</v>
      </c>
      <c r="N1373" s="7"/>
      <c r="O1373" s="5">
        <v>0</v>
      </c>
      <c r="P1373" s="37">
        <v>0</v>
      </c>
      <c r="Q1373" s="37">
        <v>0</v>
      </c>
      <c r="R1373" s="37">
        <v>0</v>
      </c>
    </row>
    <row r="1374" spans="1:18" x14ac:dyDescent="0.25">
      <c r="A1374" s="5">
        <v>36</v>
      </c>
      <c r="B1374" s="7" t="s">
        <v>4858</v>
      </c>
      <c r="C1374" s="9">
        <v>0</v>
      </c>
      <c r="D1374" s="9">
        <v>0</v>
      </c>
      <c r="E1374" s="9">
        <v>810600</v>
      </c>
      <c r="F1374" s="9">
        <v>0</v>
      </c>
      <c r="G1374" s="20">
        <v>810600</v>
      </c>
      <c r="H1374" s="20">
        <v>664692</v>
      </c>
      <c r="I1374" s="14">
        <v>0.82</v>
      </c>
      <c r="J1374" s="7" t="s">
        <v>153</v>
      </c>
      <c r="K1374" s="7" t="s">
        <v>4859</v>
      </c>
      <c r="L1374" s="7" t="s">
        <v>4849</v>
      </c>
      <c r="M1374" s="5">
        <v>0</v>
      </c>
      <c r="N1374" s="7"/>
      <c r="O1374" s="5">
        <v>0</v>
      </c>
      <c r="P1374" s="37">
        <v>0</v>
      </c>
      <c r="Q1374" s="37">
        <v>0</v>
      </c>
      <c r="R1374" s="37">
        <v>0</v>
      </c>
    </row>
    <row r="1375" spans="1:18" x14ac:dyDescent="0.25">
      <c r="A1375" s="5">
        <v>36</v>
      </c>
      <c r="B1375" s="7" t="s">
        <v>4860</v>
      </c>
      <c r="C1375" s="9">
        <v>0</v>
      </c>
      <c r="D1375" s="9">
        <v>0</v>
      </c>
      <c r="E1375" s="9">
        <v>430170.99999999988</v>
      </c>
      <c r="F1375" s="9">
        <v>0</v>
      </c>
      <c r="G1375" s="20">
        <v>430170.99999999988</v>
      </c>
      <c r="H1375" s="20">
        <v>352740.22000000003</v>
      </c>
      <c r="I1375" s="14">
        <v>0.82000000000000028</v>
      </c>
      <c r="J1375" s="7" t="s">
        <v>153</v>
      </c>
      <c r="K1375" s="7" t="s">
        <v>4861</v>
      </c>
      <c r="L1375" s="7" t="s">
        <v>4849</v>
      </c>
      <c r="M1375" s="5">
        <v>0</v>
      </c>
      <c r="N1375" s="7"/>
      <c r="O1375" s="5">
        <v>0</v>
      </c>
      <c r="P1375" s="37">
        <v>0</v>
      </c>
      <c r="Q1375" s="37">
        <v>0</v>
      </c>
      <c r="R1375" s="37">
        <v>0</v>
      </c>
    </row>
    <row r="1376" spans="1:18" x14ac:dyDescent="0.25">
      <c r="A1376" s="5">
        <v>36</v>
      </c>
      <c r="B1376" s="7" t="s">
        <v>4862</v>
      </c>
      <c r="C1376" s="9">
        <v>0</v>
      </c>
      <c r="D1376" s="9">
        <v>0</v>
      </c>
      <c r="E1376" s="9">
        <v>423991</v>
      </c>
      <c r="F1376" s="9">
        <v>0</v>
      </c>
      <c r="G1376" s="20">
        <v>423991</v>
      </c>
      <c r="H1376" s="20">
        <v>347672.61999999994</v>
      </c>
      <c r="I1376" s="14">
        <v>0.81999999999999984</v>
      </c>
      <c r="J1376" s="7" t="s">
        <v>153</v>
      </c>
      <c r="K1376" s="7" t="s">
        <v>4863</v>
      </c>
      <c r="L1376" s="7" t="s">
        <v>4849</v>
      </c>
      <c r="M1376" s="5">
        <v>0</v>
      </c>
      <c r="N1376" s="7"/>
      <c r="O1376" s="5">
        <v>0</v>
      </c>
      <c r="P1376" s="37">
        <v>0</v>
      </c>
      <c r="Q1376" s="37">
        <v>0</v>
      </c>
      <c r="R1376" s="37">
        <v>0</v>
      </c>
    </row>
    <row r="1377" spans="1:18" x14ac:dyDescent="0.25">
      <c r="A1377" s="5">
        <v>36</v>
      </c>
      <c r="B1377" s="7" t="s">
        <v>4864</v>
      </c>
      <c r="C1377" s="9">
        <v>0</v>
      </c>
      <c r="D1377" s="9">
        <v>0</v>
      </c>
      <c r="E1377" s="9">
        <v>732550</v>
      </c>
      <c r="F1377" s="9">
        <v>0</v>
      </c>
      <c r="G1377" s="20">
        <v>732550</v>
      </c>
      <c r="H1377" s="20">
        <v>600691</v>
      </c>
      <c r="I1377" s="14">
        <v>0.82</v>
      </c>
      <c r="J1377" s="7" t="s">
        <v>153</v>
      </c>
      <c r="K1377" s="7" t="s">
        <v>4865</v>
      </c>
      <c r="L1377" s="7" t="s">
        <v>4849</v>
      </c>
      <c r="M1377" s="5">
        <v>0</v>
      </c>
      <c r="N1377" s="7"/>
      <c r="O1377" s="5">
        <v>0</v>
      </c>
      <c r="P1377" s="37">
        <v>0</v>
      </c>
      <c r="Q1377" s="37">
        <v>0</v>
      </c>
      <c r="R1377" s="37">
        <v>0</v>
      </c>
    </row>
    <row r="1378" spans="1:18" x14ac:dyDescent="0.25">
      <c r="A1378" s="5">
        <v>36</v>
      </c>
      <c r="B1378" s="7" t="s">
        <v>4866</v>
      </c>
      <c r="C1378" s="9">
        <v>0</v>
      </c>
      <c r="D1378" s="9">
        <v>0</v>
      </c>
      <c r="E1378" s="9">
        <v>166417.99999999985</v>
      </c>
      <c r="F1378" s="9">
        <v>0</v>
      </c>
      <c r="G1378" s="20">
        <v>166417.99999999985</v>
      </c>
      <c r="H1378" s="20">
        <v>136462.75999999998</v>
      </c>
      <c r="I1378" s="14">
        <v>0.82000000000000062</v>
      </c>
      <c r="J1378" s="7" t="s">
        <v>153</v>
      </c>
      <c r="K1378" s="7" t="s">
        <v>4867</v>
      </c>
      <c r="L1378" s="7" t="s">
        <v>4849</v>
      </c>
      <c r="M1378" s="5">
        <v>0</v>
      </c>
      <c r="N1378" s="7"/>
      <c r="O1378" s="5">
        <v>0</v>
      </c>
      <c r="P1378" s="37">
        <v>0</v>
      </c>
      <c r="Q1378" s="37">
        <v>0</v>
      </c>
      <c r="R1378" s="37">
        <v>0</v>
      </c>
    </row>
    <row r="1379" spans="1:18" x14ac:dyDescent="0.25">
      <c r="A1379" s="5">
        <v>36</v>
      </c>
      <c r="B1379" s="7" t="s">
        <v>4868</v>
      </c>
      <c r="C1379" s="9">
        <v>0</v>
      </c>
      <c r="D1379" s="9">
        <v>0</v>
      </c>
      <c r="E1379" s="9">
        <v>1055071.9999999995</v>
      </c>
      <c r="F1379" s="9">
        <v>0</v>
      </c>
      <c r="G1379" s="20">
        <v>1055071.9999999995</v>
      </c>
      <c r="H1379" s="20">
        <v>865159.03999999992</v>
      </c>
      <c r="I1379" s="14">
        <v>0.82000000000000028</v>
      </c>
      <c r="J1379" s="7" t="s">
        <v>153</v>
      </c>
      <c r="K1379" s="7" t="s">
        <v>4869</v>
      </c>
      <c r="L1379" s="7" t="s">
        <v>4849</v>
      </c>
      <c r="M1379" s="5">
        <v>0</v>
      </c>
      <c r="N1379" s="7"/>
      <c r="O1379" s="5">
        <v>0</v>
      </c>
      <c r="P1379" s="37">
        <v>0</v>
      </c>
      <c r="Q1379" s="37">
        <v>0</v>
      </c>
      <c r="R1379" s="37">
        <v>0</v>
      </c>
    </row>
    <row r="1380" spans="1:18" x14ac:dyDescent="0.25">
      <c r="A1380" s="5">
        <v>36</v>
      </c>
      <c r="B1380" s="7" t="s">
        <v>4870</v>
      </c>
      <c r="C1380" s="9">
        <v>0</v>
      </c>
      <c r="D1380" s="9">
        <v>0</v>
      </c>
      <c r="E1380" s="9">
        <v>698608.00000000023</v>
      </c>
      <c r="F1380" s="9">
        <v>0</v>
      </c>
      <c r="G1380" s="20">
        <v>698608.00000000023</v>
      </c>
      <c r="H1380" s="20">
        <v>572858.55999999994</v>
      </c>
      <c r="I1380" s="14">
        <v>0.81999999999999962</v>
      </c>
      <c r="J1380" s="7" t="s">
        <v>153</v>
      </c>
      <c r="K1380" s="7" t="s">
        <v>4871</v>
      </c>
      <c r="L1380" s="7" t="s">
        <v>4849</v>
      </c>
      <c r="M1380" s="5">
        <v>0</v>
      </c>
      <c r="N1380" s="7"/>
      <c r="O1380" s="5">
        <v>0</v>
      </c>
      <c r="P1380" s="37">
        <v>0</v>
      </c>
      <c r="Q1380" s="37">
        <v>0</v>
      </c>
      <c r="R1380" s="37">
        <v>0</v>
      </c>
    </row>
    <row r="1381" spans="1:18" x14ac:dyDescent="0.25">
      <c r="A1381" s="5">
        <v>36</v>
      </c>
      <c r="B1381" s="7" t="s">
        <v>4872</v>
      </c>
      <c r="C1381" s="9">
        <v>0</v>
      </c>
      <c r="D1381" s="9">
        <v>0</v>
      </c>
      <c r="E1381" s="9">
        <v>326376.00000000012</v>
      </c>
      <c r="F1381" s="9">
        <v>0</v>
      </c>
      <c r="G1381" s="20">
        <v>326376.00000000012</v>
      </c>
      <c r="H1381" s="20">
        <v>267628.31999999995</v>
      </c>
      <c r="I1381" s="14">
        <v>0.81999999999999951</v>
      </c>
      <c r="J1381" s="7" t="s">
        <v>153</v>
      </c>
      <c r="K1381" s="7" t="s">
        <v>4873</v>
      </c>
      <c r="L1381" s="7" t="s">
        <v>4849</v>
      </c>
      <c r="M1381" s="5">
        <v>0</v>
      </c>
      <c r="N1381" s="7"/>
      <c r="O1381" s="5">
        <v>0</v>
      </c>
      <c r="P1381" s="37">
        <v>0</v>
      </c>
      <c r="Q1381" s="37">
        <v>0</v>
      </c>
      <c r="R1381" s="37">
        <v>0</v>
      </c>
    </row>
    <row r="1382" spans="1:18" x14ac:dyDescent="0.25">
      <c r="A1382" s="5">
        <v>36</v>
      </c>
      <c r="B1382" s="7" t="s">
        <v>4874</v>
      </c>
      <c r="C1382" s="9">
        <v>0</v>
      </c>
      <c r="D1382" s="9">
        <v>0</v>
      </c>
      <c r="E1382" s="9">
        <v>902717.99999999988</v>
      </c>
      <c r="F1382" s="9">
        <v>0</v>
      </c>
      <c r="G1382" s="20">
        <v>902717.99999999988</v>
      </c>
      <c r="H1382" s="20">
        <v>740228.76</v>
      </c>
      <c r="I1382" s="14">
        <v>0.82000000000000006</v>
      </c>
      <c r="J1382" s="7" t="s">
        <v>153</v>
      </c>
      <c r="K1382" s="7" t="s">
        <v>4875</v>
      </c>
      <c r="L1382" s="7" t="s">
        <v>4849</v>
      </c>
      <c r="M1382" s="5">
        <v>0</v>
      </c>
      <c r="N1382" s="7"/>
      <c r="O1382" s="5">
        <v>0</v>
      </c>
      <c r="P1382" s="37">
        <v>0</v>
      </c>
      <c r="Q1382" s="37">
        <v>0</v>
      </c>
      <c r="R1382" s="37">
        <v>0</v>
      </c>
    </row>
    <row r="1383" spans="1:18" x14ac:dyDescent="0.25">
      <c r="A1383" s="5">
        <v>36</v>
      </c>
      <c r="B1383" s="7" t="s">
        <v>4876</v>
      </c>
      <c r="C1383" s="9">
        <v>0</v>
      </c>
      <c r="D1383" s="9">
        <v>0</v>
      </c>
      <c r="E1383" s="9">
        <v>410491</v>
      </c>
      <c r="F1383" s="9">
        <v>0</v>
      </c>
      <c r="G1383" s="20">
        <v>410491</v>
      </c>
      <c r="H1383" s="20">
        <v>336602.61999999994</v>
      </c>
      <c r="I1383" s="14">
        <v>0.81999999999999984</v>
      </c>
      <c r="J1383" s="7" t="s">
        <v>153</v>
      </c>
      <c r="K1383" s="7" t="s">
        <v>4877</v>
      </c>
      <c r="L1383" s="7" t="s">
        <v>4849</v>
      </c>
      <c r="M1383" s="5">
        <v>0</v>
      </c>
      <c r="N1383" s="7"/>
      <c r="O1383" s="5">
        <v>0</v>
      </c>
      <c r="P1383" s="37">
        <v>0</v>
      </c>
      <c r="Q1383" s="37">
        <v>0</v>
      </c>
      <c r="R1383" s="37">
        <v>0</v>
      </c>
    </row>
    <row r="1384" spans="1:18" x14ac:dyDescent="0.25">
      <c r="A1384" s="5">
        <v>36</v>
      </c>
      <c r="B1384" s="7" t="s">
        <v>4878</v>
      </c>
      <c r="C1384" s="9">
        <v>0</v>
      </c>
      <c r="D1384" s="9">
        <v>0</v>
      </c>
      <c r="E1384" s="9">
        <v>166075.99999999988</v>
      </c>
      <c r="F1384" s="9">
        <v>0</v>
      </c>
      <c r="G1384" s="20">
        <v>166075.99999999988</v>
      </c>
      <c r="H1384" s="20">
        <v>136182.31999999998</v>
      </c>
      <c r="I1384" s="14">
        <v>0.8200000000000004</v>
      </c>
      <c r="J1384" s="7" t="s">
        <v>153</v>
      </c>
      <c r="K1384" s="7" t="s">
        <v>4879</v>
      </c>
      <c r="L1384" s="7" t="s">
        <v>4849</v>
      </c>
      <c r="M1384" s="5">
        <v>0</v>
      </c>
      <c r="N1384" s="7"/>
      <c r="O1384" s="5">
        <v>0</v>
      </c>
      <c r="P1384" s="37">
        <v>0</v>
      </c>
      <c r="Q1384" s="37">
        <v>0</v>
      </c>
      <c r="R1384" s="37">
        <v>0</v>
      </c>
    </row>
    <row r="1385" spans="1:18" x14ac:dyDescent="0.25">
      <c r="A1385" s="5">
        <v>36</v>
      </c>
      <c r="B1385" s="7" t="s">
        <v>4880</v>
      </c>
      <c r="C1385" s="9">
        <v>0</v>
      </c>
      <c r="D1385" s="9">
        <v>0</v>
      </c>
      <c r="E1385" s="9">
        <v>500351.99999999977</v>
      </c>
      <c r="F1385" s="9">
        <v>0</v>
      </c>
      <c r="G1385" s="20">
        <v>500351.99999999977</v>
      </c>
      <c r="H1385" s="20">
        <v>410288.63999999996</v>
      </c>
      <c r="I1385" s="14">
        <v>0.82000000000000028</v>
      </c>
      <c r="J1385" s="7" t="s">
        <v>153</v>
      </c>
      <c r="K1385" s="7" t="s">
        <v>4881</v>
      </c>
      <c r="L1385" s="7" t="s">
        <v>4849</v>
      </c>
      <c r="M1385" s="5">
        <v>0</v>
      </c>
      <c r="N1385" s="7"/>
      <c r="O1385" s="5">
        <v>0</v>
      </c>
      <c r="P1385" s="37">
        <v>0</v>
      </c>
      <c r="Q1385" s="37">
        <v>0</v>
      </c>
      <c r="R1385" s="37">
        <v>0</v>
      </c>
    </row>
    <row r="1386" spans="1:18" x14ac:dyDescent="0.25">
      <c r="A1386" s="5">
        <v>36</v>
      </c>
      <c r="B1386" s="7" t="s">
        <v>4882</v>
      </c>
      <c r="C1386" s="9">
        <v>0</v>
      </c>
      <c r="D1386" s="9">
        <v>0</v>
      </c>
      <c r="E1386" s="9">
        <v>419317.99999999977</v>
      </c>
      <c r="F1386" s="9">
        <v>0</v>
      </c>
      <c r="G1386" s="20">
        <v>419317.99999999977</v>
      </c>
      <c r="H1386" s="20">
        <v>343840.75999999989</v>
      </c>
      <c r="I1386" s="14">
        <v>0.82000000000000017</v>
      </c>
      <c r="J1386" s="7" t="s">
        <v>153</v>
      </c>
      <c r="K1386" s="7" t="s">
        <v>4883</v>
      </c>
      <c r="L1386" s="7" t="s">
        <v>4849</v>
      </c>
      <c r="M1386" s="5">
        <v>0</v>
      </c>
      <c r="N1386" s="7"/>
      <c r="O1386" s="5">
        <v>0</v>
      </c>
      <c r="P1386" s="37">
        <v>0</v>
      </c>
      <c r="Q1386" s="37">
        <v>0</v>
      </c>
      <c r="R1386" s="37">
        <v>0</v>
      </c>
    </row>
    <row r="1387" spans="1:18" x14ac:dyDescent="0.25">
      <c r="A1387" s="5">
        <v>36</v>
      </c>
      <c r="B1387" s="7" t="s">
        <v>4884</v>
      </c>
      <c r="C1387" s="9">
        <v>0</v>
      </c>
      <c r="D1387" s="9">
        <v>0</v>
      </c>
      <c r="E1387" s="9">
        <v>131626.99999999994</v>
      </c>
      <c r="F1387" s="9">
        <v>0</v>
      </c>
      <c r="G1387" s="20">
        <v>131626.99999999994</v>
      </c>
      <c r="H1387" s="20">
        <v>107934.13999999998</v>
      </c>
      <c r="I1387" s="14">
        <v>0.82000000000000028</v>
      </c>
      <c r="J1387" s="7" t="s">
        <v>153</v>
      </c>
      <c r="K1387" s="7" t="s">
        <v>4885</v>
      </c>
      <c r="L1387" s="7" t="s">
        <v>4849</v>
      </c>
      <c r="M1387" s="5">
        <v>0</v>
      </c>
      <c r="N1387" s="7"/>
      <c r="O1387" s="5">
        <v>0</v>
      </c>
      <c r="P1387" s="37">
        <v>0</v>
      </c>
      <c r="Q1387" s="37">
        <v>0</v>
      </c>
      <c r="R1387" s="37">
        <v>0</v>
      </c>
    </row>
    <row r="1388" spans="1:18" x14ac:dyDescent="0.25">
      <c r="A1388" s="5">
        <v>36</v>
      </c>
      <c r="B1388" s="7" t="s">
        <v>4886</v>
      </c>
      <c r="C1388" s="9">
        <v>0</v>
      </c>
      <c r="D1388" s="9">
        <v>0</v>
      </c>
      <c r="E1388" s="9">
        <v>219230.99999999991</v>
      </c>
      <c r="F1388" s="9">
        <v>0</v>
      </c>
      <c r="G1388" s="20">
        <v>219230.99999999991</v>
      </c>
      <c r="H1388" s="20">
        <v>179769.41999999995</v>
      </c>
      <c r="I1388" s="14">
        <v>0.82000000000000017</v>
      </c>
      <c r="J1388" s="7" t="s">
        <v>153</v>
      </c>
      <c r="K1388" s="7" t="s">
        <v>4887</v>
      </c>
      <c r="L1388" s="7" t="s">
        <v>4849</v>
      </c>
      <c r="M1388" s="5">
        <v>0</v>
      </c>
      <c r="N1388" s="7"/>
      <c r="O1388" s="5">
        <v>0</v>
      </c>
      <c r="P1388" s="37">
        <v>0</v>
      </c>
      <c r="Q1388" s="37">
        <v>0</v>
      </c>
      <c r="R1388" s="37">
        <v>0</v>
      </c>
    </row>
    <row r="1389" spans="1:18" x14ac:dyDescent="0.25">
      <c r="A1389" s="5">
        <v>36</v>
      </c>
      <c r="B1389" s="7" t="s">
        <v>4888</v>
      </c>
      <c r="C1389" s="9">
        <v>0</v>
      </c>
      <c r="D1389" s="9">
        <v>0</v>
      </c>
      <c r="E1389" s="9">
        <v>4034846.9999999995</v>
      </c>
      <c r="F1389" s="9">
        <v>0</v>
      </c>
      <c r="G1389" s="20">
        <v>4034846.9999999995</v>
      </c>
      <c r="H1389" s="20">
        <v>3308574.54</v>
      </c>
      <c r="I1389" s="14">
        <v>0.82000000000000006</v>
      </c>
      <c r="J1389" s="7" t="s">
        <v>153</v>
      </c>
      <c r="K1389" s="7" t="s">
        <v>4889</v>
      </c>
      <c r="L1389" s="7" t="s">
        <v>4849</v>
      </c>
      <c r="M1389" s="5">
        <v>0</v>
      </c>
      <c r="N1389" s="7"/>
      <c r="O1389" s="5">
        <v>0</v>
      </c>
      <c r="P1389" s="37">
        <v>0</v>
      </c>
      <c r="Q1389" s="37">
        <v>0</v>
      </c>
      <c r="R1389" s="37">
        <v>0</v>
      </c>
    </row>
    <row r="1390" spans="1:18" x14ac:dyDescent="0.25">
      <c r="A1390" s="5">
        <v>36</v>
      </c>
      <c r="B1390" s="7" t="s">
        <v>4890</v>
      </c>
      <c r="C1390" s="9">
        <v>0</v>
      </c>
      <c r="D1390" s="9">
        <v>0</v>
      </c>
      <c r="E1390" s="9">
        <v>97659.999999999971</v>
      </c>
      <c r="F1390" s="9">
        <v>0</v>
      </c>
      <c r="G1390" s="20">
        <v>97659.999999999971</v>
      </c>
      <c r="H1390" s="20">
        <v>80081.2</v>
      </c>
      <c r="I1390" s="14">
        <v>0.82000000000000017</v>
      </c>
      <c r="J1390" s="7" t="s">
        <v>153</v>
      </c>
      <c r="K1390" s="7" t="s">
        <v>4891</v>
      </c>
      <c r="L1390" s="7" t="s">
        <v>4849</v>
      </c>
      <c r="M1390" s="5">
        <v>0</v>
      </c>
      <c r="N1390" s="7"/>
      <c r="O1390" s="5">
        <v>0</v>
      </c>
      <c r="P1390" s="37">
        <v>0</v>
      </c>
      <c r="Q1390" s="37">
        <v>0</v>
      </c>
      <c r="R1390" s="37">
        <v>0</v>
      </c>
    </row>
    <row r="1391" spans="1:18" x14ac:dyDescent="0.25">
      <c r="A1391" s="5">
        <v>36</v>
      </c>
      <c r="B1391" s="7" t="s">
        <v>4892</v>
      </c>
      <c r="C1391" s="9">
        <v>0</v>
      </c>
      <c r="D1391" s="9">
        <v>0</v>
      </c>
      <c r="E1391" s="9">
        <v>4336650.9999999991</v>
      </c>
      <c r="F1391" s="9">
        <v>0</v>
      </c>
      <c r="G1391" s="20">
        <v>4336650.9999999991</v>
      </c>
      <c r="H1391" s="20">
        <v>3556053.82</v>
      </c>
      <c r="I1391" s="14">
        <v>0.82000000000000017</v>
      </c>
      <c r="J1391" s="7" t="s">
        <v>153</v>
      </c>
      <c r="K1391" s="7" t="s">
        <v>4893</v>
      </c>
      <c r="L1391" s="7" t="s">
        <v>4894</v>
      </c>
      <c r="M1391" s="5">
        <v>0</v>
      </c>
      <c r="N1391" s="7"/>
      <c r="O1391" s="5">
        <v>0</v>
      </c>
      <c r="P1391" s="37">
        <v>0</v>
      </c>
      <c r="Q1391" s="37">
        <v>0</v>
      </c>
      <c r="R1391" s="37">
        <v>0</v>
      </c>
    </row>
    <row r="1392" spans="1:18" x14ac:dyDescent="0.25">
      <c r="A1392" s="5">
        <v>36</v>
      </c>
      <c r="B1392" s="7" t="s">
        <v>4895</v>
      </c>
      <c r="C1392" s="9">
        <v>0</v>
      </c>
      <c r="D1392" s="9">
        <v>0</v>
      </c>
      <c r="E1392" s="9">
        <v>277357.00000000006</v>
      </c>
      <c r="F1392" s="9">
        <v>0</v>
      </c>
      <c r="G1392" s="20">
        <v>277357.00000000006</v>
      </c>
      <c r="H1392" s="20">
        <v>227432.73999999996</v>
      </c>
      <c r="I1392" s="14">
        <v>0.81999999999999973</v>
      </c>
      <c r="J1392" s="7" t="s">
        <v>153</v>
      </c>
      <c r="K1392" s="7" t="s">
        <v>4896</v>
      </c>
      <c r="L1392" s="7" t="s">
        <v>4894</v>
      </c>
      <c r="M1392" s="5">
        <v>0</v>
      </c>
      <c r="N1392" s="7"/>
      <c r="O1392" s="5">
        <v>0</v>
      </c>
      <c r="P1392" s="37">
        <v>0</v>
      </c>
      <c r="Q1392" s="37">
        <v>0</v>
      </c>
      <c r="R1392" s="37">
        <v>0</v>
      </c>
    </row>
    <row r="1393" spans="1:18" x14ac:dyDescent="0.25">
      <c r="A1393" s="5">
        <v>36</v>
      </c>
      <c r="B1393" s="7" t="s">
        <v>4897</v>
      </c>
      <c r="C1393" s="9">
        <v>0</v>
      </c>
      <c r="D1393" s="9">
        <v>0</v>
      </c>
      <c r="E1393" s="9">
        <v>1178244.9999999993</v>
      </c>
      <c r="F1393" s="9">
        <v>0</v>
      </c>
      <c r="G1393" s="20">
        <v>1178244.9999999993</v>
      </c>
      <c r="H1393" s="20">
        <v>966160.89999999979</v>
      </c>
      <c r="I1393" s="14">
        <v>0.82000000000000028</v>
      </c>
      <c r="J1393" s="7" t="s">
        <v>153</v>
      </c>
      <c r="K1393" s="7" t="s">
        <v>4898</v>
      </c>
      <c r="L1393" s="7" t="s">
        <v>4899</v>
      </c>
      <c r="M1393" s="5">
        <v>0</v>
      </c>
      <c r="N1393" s="7"/>
      <c r="O1393" s="5">
        <v>0</v>
      </c>
      <c r="P1393" s="37">
        <v>0</v>
      </c>
      <c r="Q1393" s="37">
        <v>0</v>
      </c>
      <c r="R1393" s="37">
        <v>0</v>
      </c>
    </row>
    <row r="1394" spans="1:18" x14ac:dyDescent="0.25">
      <c r="A1394" s="5">
        <v>36</v>
      </c>
      <c r="B1394" s="7" t="s">
        <v>4900</v>
      </c>
      <c r="C1394" s="9">
        <v>0</v>
      </c>
      <c r="D1394" s="9">
        <v>0</v>
      </c>
      <c r="E1394" s="9">
        <v>573498</v>
      </c>
      <c r="F1394" s="9">
        <v>0</v>
      </c>
      <c r="G1394" s="20">
        <v>573498</v>
      </c>
      <c r="H1394" s="20">
        <v>470268.36000000004</v>
      </c>
      <c r="I1394" s="14">
        <v>0.82000000000000006</v>
      </c>
      <c r="J1394" s="7" t="s">
        <v>153</v>
      </c>
      <c r="K1394" s="7" t="s">
        <v>4901</v>
      </c>
      <c r="L1394" s="7" t="s">
        <v>4899</v>
      </c>
      <c r="M1394" s="5">
        <v>0</v>
      </c>
      <c r="N1394" s="7"/>
      <c r="O1394" s="5">
        <v>0</v>
      </c>
      <c r="P1394" s="37">
        <v>0</v>
      </c>
      <c r="Q1394" s="37">
        <v>0</v>
      </c>
      <c r="R1394" s="37">
        <v>0</v>
      </c>
    </row>
    <row r="1395" spans="1:18" x14ac:dyDescent="0.25">
      <c r="A1395" s="5">
        <v>36</v>
      </c>
      <c r="B1395" s="7" t="s">
        <v>4902</v>
      </c>
      <c r="C1395" s="9">
        <v>0</v>
      </c>
      <c r="D1395" s="9">
        <v>0</v>
      </c>
      <c r="E1395" s="9">
        <v>378484.00000000006</v>
      </c>
      <c r="F1395" s="9">
        <v>0</v>
      </c>
      <c r="G1395" s="20">
        <v>378484.00000000006</v>
      </c>
      <c r="H1395" s="20">
        <v>310356.88000000012</v>
      </c>
      <c r="I1395" s="14">
        <v>0.82000000000000017</v>
      </c>
      <c r="J1395" s="7" t="s">
        <v>153</v>
      </c>
      <c r="K1395" s="7" t="s">
        <v>4903</v>
      </c>
      <c r="L1395" s="7" t="s">
        <v>4899</v>
      </c>
      <c r="M1395" s="5">
        <v>0</v>
      </c>
      <c r="N1395" s="7"/>
      <c r="O1395" s="5">
        <v>0</v>
      </c>
      <c r="P1395" s="37">
        <v>0</v>
      </c>
      <c r="Q1395" s="37">
        <v>0</v>
      </c>
      <c r="R1395" s="37">
        <v>0</v>
      </c>
    </row>
    <row r="1396" spans="1:18" x14ac:dyDescent="0.25">
      <c r="A1396" s="5">
        <v>36</v>
      </c>
      <c r="B1396" s="7" t="s">
        <v>4904</v>
      </c>
      <c r="C1396" s="9">
        <v>0</v>
      </c>
      <c r="D1396" s="9">
        <v>0</v>
      </c>
      <c r="E1396" s="9">
        <v>346960.99999999977</v>
      </c>
      <c r="F1396" s="9">
        <v>0</v>
      </c>
      <c r="G1396" s="20">
        <v>346960.99999999977</v>
      </c>
      <c r="H1396" s="20">
        <v>284508.02</v>
      </c>
      <c r="I1396" s="14">
        <v>0.82000000000000062</v>
      </c>
      <c r="J1396" s="7" t="s">
        <v>153</v>
      </c>
      <c r="K1396" s="7" t="s">
        <v>4905</v>
      </c>
      <c r="L1396" s="7" t="s">
        <v>4899</v>
      </c>
      <c r="M1396" s="5">
        <v>0</v>
      </c>
      <c r="N1396" s="7"/>
      <c r="O1396" s="5">
        <v>0</v>
      </c>
      <c r="P1396" s="37">
        <v>0</v>
      </c>
      <c r="Q1396" s="37">
        <v>0</v>
      </c>
      <c r="R1396" s="37">
        <v>0</v>
      </c>
    </row>
    <row r="1397" spans="1:18" x14ac:dyDescent="0.25">
      <c r="A1397" s="5">
        <v>36</v>
      </c>
      <c r="B1397" s="7" t="s">
        <v>4906</v>
      </c>
      <c r="C1397" s="9">
        <v>0</v>
      </c>
      <c r="D1397" s="9">
        <v>0</v>
      </c>
      <c r="E1397" s="9">
        <v>392398.99999999971</v>
      </c>
      <c r="F1397" s="9">
        <v>0</v>
      </c>
      <c r="G1397" s="20">
        <v>392398.99999999971</v>
      </c>
      <c r="H1397" s="20">
        <v>321767.17999999988</v>
      </c>
      <c r="I1397" s="14">
        <v>0.82000000000000028</v>
      </c>
      <c r="J1397" s="7" t="s">
        <v>153</v>
      </c>
      <c r="K1397" s="7" t="s">
        <v>4907</v>
      </c>
      <c r="L1397" s="7" t="s">
        <v>4899</v>
      </c>
      <c r="M1397" s="5">
        <v>0</v>
      </c>
      <c r="N1397" s="7"/>
      <c r="O1397" s="5">
        <v>0</v>
      </c>
      <c r="P1397" s="37">
        <v>0</v>
      </c>
      <c r="Q1397" s="37">
        <v>0</v>
      </c>
      <c r="R1397" s="37">
        <v>0</v>
      </c>
    </row>
    <row r="1398" spans="1:18" x14ac:dyDescent="0.25">
      <c r="A1398" s="5">
        <v>36</v>
      </c>
      <c r="B1398" s="7" t="s">
        <v>4908</v>
      </c>
      <c r="C1398" s="9">
        <v>0</v>
      </c>
      <c r="D1398" s="9">
        <v>0</v>
      </c>
      <c r="E1398" s="9">
        <v>782020.00000000023</v>
      </c>
      <c r="F1398" s="9">
        <v>0</v>
      </c>
      <c r="G1398" s="20">
        <v>782020.00000000023</v>
      </c>
      <c r="H1398" s="20">
        <v>641256.4</v>
      </c>
      <c r="I1398" s="14">
        <v>0.81999999999999984</v>
      </c>
      <c r="J1398" s="7" t="s">
        <v>153</v>
      </c>
      <c r="K1398" s="7" t="s">
        <v>4909</v>
      </c>
      <c r="L1398" s="7" t="s">
        <v>4899</v>
      </c>
      <c r="M1398" s="5">
        <v>0</v>
      </c>
      <c r="N1398" s="7"/>
      <c r="O1398" s="5">
        <v>0</v>
      </c>
      <c r="P1398" s="37">
        <v>0</v>
      </c>
      <c r="Q1398" s="37">
        <v>0</v>
      </c>
      <c r="R1398" s="37">
        <v>0</v>
      </c>
    </row>
    <row r="1399" spans="1:18" x14ac:dyDescent="0.25">
      <c r="A1399" s="5">
        <v>36</v>
      </c>
      <c r="B1399" s="7" t="s">
        <v>4910</v>
      </c>
      <c r="C1399" s="9">
        <v>0</v>
      </c>
      <c r="D1399" s="9">
        <v>0</v>
      </c>
      <c r="E1399" s="9">
        <v>522611.99999999977</v>
      </c>
      <c r="F1399" s="9">
        <v>0</v>
      </c>
      <c r="G1399" s="20">
        <v>522611.99999999977</v>
      </c>
      <c r="H1399" s="20">
        <v>428541.83999999985</v>
      </c>
      <c r="I1399" s="14">
        <v>0.82000000000000006</v>
      </c>
      <c r="J1399" s="7" t="s">
        <v>153</v>
      </c>
      <c r="K1399" s="7" t="s">
        <v>4911</v>
      </c>
      <c r="L1399" s="7" t="s">
        <v>4899</v>
      </c>
      <c r="M1399" s="5">
        <v>0</v>
      </c>
      <c r="N1399" s="7"/>
      <c r="O1399" s="5">
        <v>0</v>
      </c>
      <c r="P1399" s="37">
        <v>0</v>
      </c>
      <c r="Q1399" s="37">
        <v>0</v>
      </c>
      <c r="R1399" s="37">
        <v>0</v>
      </c>
    </row>
    <row r="1400" spans="1:18" x14ac:dyDescent="0.25">
      <c r="A1400" s="5">
        <v>36</v>
      </c>
      <c r="B1400" s="7" t="s">
        <v>4912</v>
      </c>
      <c r="C1400" s="9">
        <v>0</v>
      </c>
      <c r="D1400" s="9">
        <v>0</v>
      </c>
      <c r="E1400" s="9">
        <v>359494.00000000012</v>
      </c>
      <c r="F1400" s="9">
        <v>0</v>
      </c>
      <c r="G1400" s="20">
        <v>359494.00000000012</v>
      </c>
      <c r="H1400" s="20">
        <v>294785.08000000007</v>
      </c>
      <c r="I1400" s="14">
        <v>0.82</v>
      </c>
      <c r="J1400" s="7" t="s">
        <v>153</v>
      </c>
      <c r="K1400" s="7" t="s">
        <v>4913</v>
      </c>
      <c r="L1400" s="7" t="s">
        <v>4899</v>
      </c>
      <c r="M1400" s="5">
        <v>0</v>
      </c>
      <c r="N1400" s="7"/>
      <c r="O1400" s="5">
        <v>0</v>
      </c>
      <c r="P1400" s="37">
        <v>0</v>
      </c>
      <c r="Q1400" s="37">
        <v>0</v>
      </c>
      <c r="R1400" s="37">
        <v>0</v>
      </c>
    </row>
    <row r="1401" spans="1:18" x14ac:dyDescent="0.25">
      <c r="A1401" s="5">
        <v>36</v>
      </c>
      <c r="B1401" s="7" t="s">
        <v>4914</v>
      </c>
      <c r="C1401" s="9">
        <v>0</v>
      </c>
      <c r="D1401" s="9">
        <v>0</v>
      </c>
      <c r="E1401" s="9">
        <v>5801516.9999999981</v>
      </c>
      <c r="F1401" s="9">
        <v>0</v>
      </c>
      <c r="G1401" s="20">
        <v>5801516.9999999981</v>
      </c>
      <c r="H1401" s="20">
        <v>4757243.9399999995</v>
      </c>
      <c r="I1401" s="14">
        <v>0.82000000000000017</v>
      </c>
      <c r="J1401" s="7" t="s">
        <v>153</v>
      </c>
      <c r="K1401" s="7" t="s">
        <v>4915</v>
      </c>
      <c r="L1401" s="7" t="s">
        <v>4899</v>
      </c>
      <c r="M1401" s="5">
        <v>0</v>
      </c>
      <c r="N1401" s="7"/>
      <c r="O1401" s="5">
        <v>0</v>
      </c>
      <c r="P1401" s="37">
        <v>0</v>
      </c>
      <c r="Q1401" s="37">
        <v>0</v>
      </c>
      <c r="R1401" s="37">
        <v>0</v>
      </c>
    </row>
    <row r="1402" spans="1:18" x14ac:dyDescent="0.25">
      <c r="A1402" s="5">
        <v>36</v>
      </c>
      <c r="B1402" s="7" t="s">
        <v>4916</v>
      </c>
      <c r="C1402" s="9">
        <v>0</v>
      </c>
      <c r="D1402" s="9">
        <v>0</v>
      </c>
      <c r="E1402" s="9">
        <v>378010.99999999977</v>
      </c>
      <c r="F1402" s="9">
        <v>0</v>
      </c>
      <c r="G1402" s="20">
        <v>378010.99999999977</v>
      </c>
      <c r="H1402" s="20">
        <v>309969.02</v>
      </c>
      <c r="I1402" s="14">
        <v>0.82000000000000051</v>
      </c>
      <c r="J1402" s="7" t="s">
        <v>153</v>
      </c>
      <c r="K1402" s="7" t="s">
        <v>4917</v>
      </c>
      <c r="L1402" s="7" t="s">
        <v>4899</v>
      </c>
      <c r="M1402" s="5">
        <v>0</v>
      </c>
      <c r="N1402" s="7"/>
      <c r="O1402" s="5">
        <v>0</v>
      </c>
      <c r="P1402" s="37">
        <v>0</v>
      </c>
      <c r="Q1402" s="37">
        <v>0</v>
      </c>
      <c r="R1402" s="37">
        <v>0</v>
      </c>
    </row>
    <row r="1403" spans="1:18" x14ac:dyDescent="0.25">
      <c r="A1403" s="5">
        <v>36</v>
      </c>
      <c r="B1403" s="7" t="s">
        <v>4918</v>
      </c>
      <c r="C1403" s="9">
        <v>0</v>
      </c>
      <c r="D1403" s="9">
        <v>0</v>
      </c>
      <c r="E1403" s="9">
        <v>1036551.0000000005</v>
      </c>
      <c r="F1403" s="9">
        <v>0</v>
      </c>
      <c r="G1403" s="20">
        <v>1036551.0000000005</v>
      </c>
      <c r="H1403" s="20">
        <v>849971.8200000003</v>
      </c>
      <c r="I1403" s="14">
        <v>0.82</v>
      </c>
      <c r="J1403" s="7" t="s">
        <v>153</v>
      </c>
      <c r="K1403" s="7" t="s">
        <v>4919</v>
      </c>
      <c r="L1403" s="7" t="s">
        <v>4899</v>
      </c>
      <c r="M1403" s="5">
        <v>0</v>
      </c>
      <c r="N1403" s="7"/>
      <c r="O1403" s="5">
        <v>0</v>
      </c>
      <c r="P1403" s="37">
        <v>0</v>
      </c>
      <c r="Q1403" s="37">
        <v>0</v>
      </c>
      <c r="R1403" s="37">
        <v>0</v>
      </c>
    </row>
    <row r="1404" spans="1:18" x14ac:dyDescent="0.25">
      <c r="A1404" s="5">
        <v>36</v>
      </c>
      <c r="B1404" s="7" t="s">
        <v>4920</v>
      </c>
      <c r="C1404" s="9">
        <v>0</v>
      </c>
      <c r="D1404" s="9">
        <v>0</v>
      </c>
      <c r="E1404" s="9">
        <v>1194177.0000000005</v>
      </c>
      <c r="F1404" s="9">
        <v>0</v>
      </c>
      <c r="G1404" s="20">
        <v>1194177.0000000005</v>
      </c>
      <c r="H1404" s="20">
        <v>979225.14000000013</v>
      </c>
      <c r="I1404" s="14">
        <v>0.81999999999999984</v>
      </c>
      <c r="J1404" s="7" t="s">
        <v>153</v>
      </c>
      <c r="K1404" s="7" t="s">
        <v>4921</v>
      </c>
      <c r="L1404" s="7" t="s">
        <v>4899</v>
      </c>
      <c r="M1404" s="5">
        <v>0</v>
      </c>
      <c r="N1404" s="7"/>
      <c r="O1404" s="5">
        <v>0</v>
      </c>
      <c r="P1404" s="37">
        <v>0</v>
      </c>
      <c r="Q1404" s="37">
        <v>0</v>
      </c>
      <c r="R1404" s="37">
        <v>0</v>
      </c>
    </row>
    <row r="1405" spans="1:18" x14ac:dyDescent="0.25">
      <c r="A1405" s="5">
        <v>36</v>
      </c>
      <c r="B1405" s="7" t="s">
        <v>4922</v>
      </c>
      <c r="C1405" s="9">
        <v>0</v>
      </c>
      <c r="D1405" s="9">
        <v>0</v>
      </c>
      <c r="E1405" s="9">
        <v>19606760.999999993</v>
      </c>
      <c r="F1405" s="9">
        <v>0</v>
      </c>
      <c r="G1405" s="20">
        <v>19606760.999999993</v>
      </c>
      <c r="H1405" s="20">
        <v>16077544.020000001</v>
      </c>
      <c r="I1405" s="14">
        <v>0.8200000000000004</v>
      </c>
      <c r="J1405" s="7" t="s">
        <v>4774</v>
      </c>
      <c r="K1405" s="7" t="s">
        <v>4923</v>
      </c>
      <c r="L1405" s="7" t="s">
        <v>4924</v>
      </c>
      <c r="M1405" s="5">
        <v>1</v>
      </c>
      <c r="N1405" s="7" t="s">
        <v>173</v>
      </c>
      <c r="O1405" s="28">
        <v>1</v>
      </c>
      <c r="P1405" s="37">
        <v>-16077544.020000001</v>
      </c>
      <c r="Q1405" s="37">
        <v>0</v>
      </c>
      <c r="R1405" s="37">
        <v>0</v>
      </c>
    </row>
    <row r="1406" spans="1:18" x14ac:dyDescent="0.25">
      <c r="A1406" s="5">
        <v>36</v>
      </c>
      <c r="B1406" s="7" t="s">
        <v>4925</v>
      </c>
      <c r="C1406" s="9">
        <v>0</v>
      </c>
      <c r="D1406" s="9">
        <v>0</v>
      </c>
      <c r="E1406" s="9">
        <v>690784.99999999953</v>
      </c>
      <c r="F1406" s="9">
        <v>0</v>
      </c>
      <c r="G1406" s="20">
        <v>690784.99999999953</v>
      </c>
      <c r="H1406" s="20">
        <v>566443.69999999995</v>
      </c>
      <c r="I1406" s="14">
        <v>0.82000000000000051</v>
      </c>
      <c r="J1406" s="7" t="s">
        <v>153</v>
      </c>
      <c r="K1406" s="7" t="s">
        <v>4926</v>
      </c>
      <c r="L1406" s="7" t="s">
        <v>4899</v>
      </c>
      <c r="M1406" s="5">
        <v>0</v>
      </c>
      <c r="N1406" s="7"/>
      <c r="O1406" s="5">
        <v>0</v>
      </c>
      <c r="P1406" s="37">
        <v>0</v>
      </c>
      <c r="Q1406" s="37">
        <v>0</v>
      </c>
      <c r="R1406" s="37">
        <v>0</v>
      </c>
    </row>
    <row r="1407" spans="1:18" x14ac:dyDescent="0.25">
      <c r="A1407" s="5">
        <v>36</v>
      </c>
      <c r="B1407" s="7" t="s">
        <v>4927</v>
      </c>
      <c r="C1407" s="9">
        <v>0</v>
      </c>
      <c r="D1407" s="9">
        <v>0</v>
      </c>
      <c r="E1407" s="9">
        <v>873294</v>
      </c>
      <c r="F1407" s="9">
        <v>0</v>
      </c>
      <c r="G1407" s="20">
        <v>873294</v>
      </c>
      <c r="H1407" s="20">
        <v>716101.08</v>
      </c>
      <c r="I1407" s="14">
        <v>0.82</v>
      </c>
      <c r="J1407" s="7" t="s">
        <v>153</v>
      </c>
      <c r="K1407" s="7" t="s">
        <v>4928</v>
      </c>
      <c r="L1407" s="7" t="s">
        <v>4899</v>
      </c>
      <c r="M1407" s="5">
        <v>0</v>
      </c>
      <c r="N1407" s="7"/>
      <c r="O1407" s="5">
        <v>0</v>
      </c>
      <c r="P1407" s="37">
        <v>0</v>
      </c>
      <c r="Q1407" s="37">
        <v>0</v>
      </c>
      <c r="R1407" s="37">
        <v>0</v>
      </c>
    </row>
    <row r="1408" spans="1:18" x14ac:dyDescent="0.25">
      <c r="A1408" s="5">
        <v>36</v>
      </c>
      <c r="B1408" s="7" t="s">
        <v>4929</v>
      </c>
      <c r="C1408" s="9">
        <v>0</v>
      </c>
      <c r="D1408" s="9">
        <v>0</v>
      </c>
      <c r="E1408" s="9">
        <v>381360.99999999977</v>
      </c>
      <c r="F1408" s="9">
        <v>0</v>
      </c>
      <c r="G1408" s="20">
        <v>381360.99999999977</v>
      </c>
      <c r="H1408" s="20">
        <v>312716.02</v>
      </c>
      <c r="I1408" s="14">
        <v>0.82000000000000051</v>
      </c>
      <c r="J1408" s="7" t="s">
        <v>153</v>
      </c>
      <c r="K1408" s="7" t="s">
        <v>4930</v>
      </c>
      <c r="L1408" s="7" t="s">
        <v>4899</v>
      </c>
      <c r="M1408" s="5">
        <v>0</v>
      </c>
      <c r="N1408" s="7"/>
      <c r="O1408" s="5">
        <v>0</v>
      </c>
      <c r="P1408" s="37">
        <v>0</v>
      </c>
      <c r="Q1408" s="37">
        <v>0</v>
      </c>
      <c r="R1408" s="37">
        <v>0</v>
      </c>
    </row>
    <row r="1409" spans="1:18" x14ac:dyDescent="0.25">
      <c r="A1409" s="5">
        <v>36</v>
      </c>
      <c r="B1409" s="7" t="s">
        <v>4931</v>
      </c>
      <c r="C1409" s="9">
        <v>0</v>
      </c>
      <c r="D1409" s="9">
        <v>0</v>
      </c>
      <c r="E1409" s="9">
        <v>629028.00000000047</v>
      </c>
      <c r="F1409" s="9">
        <v>0</v>
      </c>
      <c r="G1409" s="20">
        <v>629028.00000000047</v>
      </c>
      <c r="H1409" s="20">
        <v>515802.96</v>
      </c>
      <c r="I1409" s="14">
        <v>0.8199999999999994</v>
      </c>
      <c r="J1409" s="7" t="s">
        <v>153</v>
      </c>
      <c r="K1409" s="7" t="s">
        <v>4932</v>
      </c>
      <c r="L1409" s="7" t="s">
        <v>4899</v>
      </c>
      <c r="M1409" s="5">
        <v>0</v>
      </c>
      <c r="N1409" s="7"/>
      <c r="O1409" s="5">
        <v>0</v>
      </c>
      <c r="P1409" s="37">
        <v>0</v>
      </c>
      <c r="Q1409" s="37">
        <v>0</v>
      </c>
      <c r="R1409" s="37">
        <v>0</v>
      </c>
    </row>
    <row r="1410" spans="1:18" x14ac:dyDescent="0.25">
      <c r="A1410" s="5">
        <v>36</v>
      </c>
      <c r="B1410" s="7" t="s">
        <v>4933</v>
      </c>
      <c r="C1410" s="9">
        <v>0</v>
      </c>
      <c r="D1410" s="9">
        <v>0</v>
      </c>
      <c r="E1410" s="9">
        <v>1436497.9999999995</v>
      </c>
      <c r="F1410" s="9">
        <v>0</v>
      </c>
      <c r="G1410" s="20">
        <v>1436497.9999999995</v>
      </c>
      <c r="H1410" s="20">
        <v>1177928.3599999999</v>
      </c>
      <c r="I1410" s="14">
        <v>0.82000000000000017</v>
      </c>
      <c r="J1410" s="7" t="s">
        <v>153</v>
      </c>
      <c r="K1410" s="7" t="s">
        <v>4934</v>
      </c>
      <c r="L1410" s="7" t="s">
        <v>4899</v>
      </c>
      <c r="M1410" s="5">
        <v>0</v>
      </c>
      <c r="N1410" s="7"/>
      <c r="O1410" s="5">
        <v>0</v>
      </c>
      <c r="P1410" s="37">
        <v>0</v>
      </c>
      <c r="Q1410" s="37">
        <v>0</v>
      </c>
      <c r="R1410" s="37">
        <v>0</v>
      </c>
    </row>
    <row r="1411" spans="1:18" x14ac:dyDescent="0.25">
      <c r="A1411" s="5">
        <v>36</v>
      </c>
      <c r="B1411" s="7" t="s">
        <v>4935</v>
      </c>
      <c r="C1411" s="9">
        <v>0</v>
      </c>
      <c r="D1411" s="9">
        <v>0</v>
      </c>
      <c r="E1411" s="9">
        <v>932434.99999999953</v>
      </c>
      <c r="F1411" s="9">
        <v>0</v>
      </c>
      <c r="G1411" s="20">
        <v>932434.99999999953</v>
      </c>
      <c r="H1411" s="20">
        <v>764596.7</v>
      </c>
      <c r="I1411" s="14">
        <v>0.8200000000000004</v>
      </c>
      <c r="J1411" s="7" t="s">
        <v>153</v>
      </c>
      <c r="K1411" s="7" t="s">
        <v>4936</v>
      </c>
      <c r="L1411" s="7" t="s">
        <v>4899</v>
      </c>
      <c r="M1411" s="5">
        <v>0</v>
      </c>
      <c r="N1411" s="7"/>
      <c r="O1411" s="5">
        <v>0</v>
      </c>
      <c r="P1411" s="37">
        <v>0</v>
      </c>
      <c r="Q1411" s="37">
        <v>0</v>
      </c>
      <c r="R1411" s="37">
        <v>0</v>
      </c>
    </row>
    <row r="1412" spans="1:18" x14ac:dyDescent="0.25">
      <c r="A1412" s="5">
        <v>36</v>
      </c>
      <c r="B1412" s="7" t="s">
        <v>4937</v>
      </c>
      <c r="C1412" s="9">
        <v>0</v>
      </c>
      <c r="D1412" s="9">
        <v>0</v>
      </c>
      <c r="E1412" s="9">
        <v>403205.99999999988</v>
      </c>
      <c r="F1412" s="9">
        <v>0</v>
      </c>
      <c r="G1412" s="20">
        <v>403205.99999999988</v>
      </c>
      <c r="H1412" s="20">
        <v>330628.91999999993</v>
      </c>
      <c r="I1412" s="14">
        <v>0.82000000000000006</v>
      </c>
      <c r="J1412" s="7" t="s">
        <v>153</v>
      </c>
      <c r="K1412" s="7" t="s">
        <v>4938</v>
      </c>
      <c r="L1412" s="7" t="s">
        <v>4899</v>
      </c>
      <c r="M1412" s="5">
        <v>0</v>
      </c>
      <c r="N1412" s="7"/>
      <c r="O1412" s="5">
        <v>0</v>
      </c>
      <c r="P1412" s="37">
        <v>0</v>
      </c>
      <c r="Q1412" s="37">
        <v>0</v>
      </c>
      <c r="R1412" s="37">
        <v>0</v>
      </c>
    </row>
    <row r="1413" spans="1:18" x14ac:dyDescent="0.25">
      <c r="A1413" s="5">
        <v>36</v>
      </c>
      <c r="B1413" s="7" t="s">
        <v>4939</v>
      </c>
      <c r="C1413" s="9">
        <v>0</v>
      </c>
      <c r="D1413" s="9">
        <v>0</v>
      </c>
      <c r="E1413" s="9">
        <v>226739</v>
      </c>
      <c r="F1413" s="9">
        <v>0</v>
      </c>
      <c r="G1413" s="20">
        <v>226739</v>
      </c>
      <c r="H1413" s="20">
        <v>185925.98</v>
      </c>
      <c r="I1413" s="14">
        <v>0.82000000000000006</v>
      </c>
      <c r="J1413" s="7" t="s">
        <v>153</v>
      </c>
      <c r="K1413" s="7" t="s">
        <v>4940</v>
      </c>
      <c r="L1413" s="7" t="s">
        <v>4899</v>
      </c>
      <c r="M1413" s="5">
        <v>0</v>
      </c>
      <c r="N1413" s="7"/>
      <c r="O1413" s="5">
        <v>0</v>
      </c>
      <c r="P1413" s="37">
        <v>0</v>
      </c>
      <c r="Q1413" s="37">
        <v>0</v>
      </c>
      <c r="R1413" s="37">
        <v>0</v>
      </c>
    </row>
    <row r="1414" spans="1:18" x14ac:dyDescent="0.25">
      <c r="A1414" s="5">
        <v>36</v>
      </c>
      <c r="B1414" s="7" t="s">
        <v>4941</v>
      </c>
      <c r="C1414" s="9">
        <v>0</v>
      </c>
      <c r="D1414" s="9">
        <v>0</v>
      </c>
      <c r="E1414" s="9">
        <v>479413.00000000012</v>
      </c>
      <c r="F1414" s="9">
        <v>0</v>
      </c>
      <c r="G1414" s="20">
        <v>479413.00000000012</v>
      </c>
      <c r="H1414" s="20">
        <v>393118.66000000003</v>
      </c>
      <c r="I1414" s="14">
        <v>0.81999999999999984</v>
      </c>
      <c r="J1414" s="7" t="s">
        <v>153</v>
      </c>
      <c r="K1414" s="7" t="s">
        <v>4942</v>
      </c>
      <c r="L1414" s="7" t="s">
        <v>4899</v>
      </c>
      <c r="M1414" s="5">
        <v>0</v>
      </c>
      <c r="N1414" s="7"/>
      <c r="O1414" s="5">
        <v>0</v>
      </c>
      <c r="P1414" s="37">
        <v>0</v>
      </c>
      <c r="Q1414" s="37">
        <v>0</v>
      </c>
      <c r="R1414" s="37">
        <v>0</v>
      </c>
    </row>
    <row r="1415" spans="1:18" x14ac:dyDescent="0.25">
      <c r="A1415" s="5">
        <v>36</v>
      </c>
      <c r="B1415" s="7" t="s">
        <v>4943</v>
      </c>
      <c r="C1415" s="9">
        <v>0</v>
      </c>
      <c r="D1415" s="9">
        <v>0</v>
      </c>
      <c r="E1415" s="9">
        <v>80544.000000000029</v>
      </c>
      <c r="F1415" s="9">
        <v>0</v>
      </c>
      <c r="G1415" s="20">
        <v>80544.000000000029</v>
      </c>
      <c r="H1415" s="20">
        <v>66046.079999999987</v>
      </c>
      <c r="I1415" s="14">
        <v>0.81999999999999951</v>
      </c>
      <c r="J1415" s="7" t="s">
        <v>153</v>
      </c>
      <c r="K1415" s="7" t="s">
        <v>4944</v>
      </c>
      <c r="L1415" s="7" t="s">
        <v>4899</v>
      </c>
      <c r="M1415" s="5">
        <v>0</v>
      </c>
      <c r="N1415" s="7"/>
      <c r="O1415" s="5">
        <v>0</v>
      </c>
      <c r="P1415" s="37">
        <v>0</v>
      </c>
      <c r="Q1415" s="37">
        <v>0</v>
      </c>
      <c r="R1415" s="37">
        <v>0</v>
      </c>
    </row>
    <row r="1416" spans="1:18" x14ac:dyDescent="0.25">
      <c r="A1416" s="5">
        <v>36</v>
      </c>
      <c r="B1416" s="7" t="s">
        <v>4945</v>
      </c>
      <c r="C1416" s="9">
        <v>0</v>
      </c>
      <c r="D1416" s="9">
        <v>0</v>
      </c>
      <c r="E1416" s="9">
        <v>10909569.000000007</v>
      </c>
      <c r="F1416" s="9">
        <v>0</v>
      </c>
      <c r="G1416" s="20">
        <v>10909569.000000007</v>
      </c>
      <c r="H1416" s="20">
        <v>8945846.5800000001</v>
      </c>
      <c r="I1416" s="14">
        <v>0.8199999999999994</v>
      </c>
      <c r="J1416" s="7" t="s">
        <v>153</v>
      </c>
      <c r="K1416" s="7" t="s">
        <v>4946</v>
      </c>
      <c r="L1416" s="7" t="s">
        <v>4947</v>
      </c>
      <c r="M1416" s="5">
        <v>0</v>
      </c>
      <c r="N1416" s="7"/>
      <c r="O1416" s="5">
        <v>0</v>
      </c>
      <c r="P1416" s="37">
        <v>0</v>
      </c>
      <c r="Q1416" s="37">
        <v>0</v>
      </c>
      <c r="R1416" s="37">
        <v>0</v>
      </c>
    </row>
    <row r="1417" spans="1:18" x14ac:dyDescent="0.25">
      <c r="A1417" s="5">
        <v>36</v>
      </c>
      <c r="B1417" s="7" t="s">
        <v>4948</v>
      </c>
      <c r="C1417" s="9">
        <v>0</v>
      </c>
      <c r="D1417" s="9">
        <v>0</v>
      </c>
      <c r="E1417" s="9">
        <v>1047609.9999999995</v>
      </c>
      <c r="F1417" s="9">
        <v>0</v>
      </c>
      <c r="G1417" s="20">
        <v>1047609.9999999995</v>
      </c>
      <c r="H1417" s="20">
        <v>859040.2</v>
      </c>
      <c r="I1417" s="14">
        <v>0.82000000000000028</v>
      </c>
      <c r="J1417" s="7" t="s">
        <v>153</v>
      </c>
      <c r="K1417" s="7" t="s">
        <v>4949</v>
      </c>
      <c r="L1417" s="7" t="s">
        <v>4950</v>
      </c>
      <c r="M1417" s="5">
        <v>0</v>
      </c>
      <c r="N1417" s="7"/>
      <c r="O1417" s="5">
        <v>0</v>
      </c>
      <c r="P1417" s="37">
        <v>0</v>
      </c>
      <c r="Q1417" s="37">
        <v>0</v>
      </c>
      <c r="R1417" s="37">
        <v>0</v>
      </c>
    </row>
    <row r="1418" spans="1:18" x14ac:dyDescent="0.25">
      <c r="A1418" s="5">
        <v>36</v>
      </c>
      <c r="B1418" s="7" t="s">
        <v>4951</v>
      </c>
      <c r="C1418" s="9">
        <v>0</v>
      </c>
      <c r="D1418" s="9">
        <v>0</v>
      </c>
      <c r="E1418" s="9">
        <v>218086</v>
      </c>
      <c r="F1418" s="9">
        <v>0</v>
      </c>
      <c r="G1418" s="20">
        <v>218086</v>
      </c>
      <c r="H1418" s="20">
        <v>178830.52</v>
      </c>
      <c r="I1418" s="14">
        <v>0.82</v>
      </c>
      <c r="J1418" s="7" t="s">
        <v>153</v>
      </c>
      <c r="K1418" s="7" t="s">
        <v>4952</v>
      </c>
      <c r="L1418" s="7" t="s">
        <v>4953</v>
      </c>
      <c r="M1418" s="5">
        <v>0</v>
      </c>
      <c r="N1418" s="7"/>
      <c r="O1418" s="5">
        <v>0</v>
      </c>
      <c r="P1418" s="37">
        <v>0</v>
      </c>
      <c r="Q1418" s="37">
        <v>0</v>
      </c>
      <c r="R1418" s="37">
        <v>0</v>
      </c>
    </row>
    <row r="1419" spans="1:18" x14ac:dyDescent="0.25">
      <c r="A1419" s="5">
        <v>36</v>
      </c>
      <c r="B1419" s="7" t="s">
        <v>4954</v>
      </c>
      <c r="C1419" s="9">
        <v>0</v>
      </c>
      <c r="D1419" s="9">
        <v>0</v>
      </c>
      <c r="E1419" s="9">
        <v>6970162.0000000019</v>
      </c>
      <c r="F1419" s="9">
        <v>0</v>
      </c>
      <c r="G1419" s="20">
        <v>6970162.0000000019</v>
      </c>
      <c r="H1419" s="20">
        <v>5715532.8399999999</v>
      </c>
      <c r="I1419" s="14">
        <v>0.81999999999999973</v>
      </c>
      <c r="J1419" s="7" t="s">
        <v>153</v>
      </c>
      <c r="K1419" s="7" t="s">
        <v>4955</v>
      </c>
      <c r="L1419" s="7" t="s">
        <v>4956</v>
      </c>
      <c r="M1419" s="5">
        <v>0</v>
      </c>
      <c r="N1419" s="7"/>
      <c r="O1419" s="5">
        <v>0</v>
      </c>
      <c r="P1419" s="37">
        <v>0</v>
      </c>
      <c r="Q1419" s="37">
        <v>0</v>
      </c>
      <c r="R1419" s="37">
        <v>0</v>
      </c>
    </row>
    <row r="1420" spans="1:18" x14ac:dyDescent="0.25">
      <c r="A1420" s="5">
        <v>36</v>
      </c>
      <c r="B1420" s="7" t="s">
        <v>4957</v>
      </c>
      <c r="C1420" s="9">
        <v>0</v>
      </c>
      <c r="D1420" s="9">
        <v>0</v>
      </c>
      <c r="E1420" s="9">
        <v>6680162.0000000019</v>
      </c>
      <c r="F1420" s="9">
        <v>0</v>
      </c>
      <c r="G1420" s="20">
        <v>6680162.0000000019</v>
      </c>
      <c r="H1420" s="20">
        <v>5477732.8399999999</v>
      </c>
      <c r="I1420" s="14">
        <v>0.81999999999999973</v>
      </c>
      <c r="J1420" s="7" t="s">
        <v>153</v>
      </c>
      <c r="K1420" s="7" t="s">
        <v>4958</v>
      </c>
      <c r="L1420" s="7" t="s">
        <v>4959</v>
      </c>
      <c r="M1420" s="5">
        <v>0</v>
      </c>
      <c r="N1420" s="7"/>
      <c r="O1420" s="5">
        <v>0</v>
      </c>
      <c r="P1420" s="37">
        <v>0</v>
      </c>
      <c r="Q1420" s="37">
        <v>0</v>
      </c>
      <c r="R1420" s="37">
        <v>0</v>
      </c>
    </row>
    <row r="1421" spans="1:18" x14ac:dyDescent="0.25">
      <c r="A1421" s="5">
        <v>36</v>
      </c>
      <c r="B1421" s="7" t="s">
        <v>4960</v>
      </c>
      <c r="C1421" s="9">
        <v>0</v>
      </c>
      <c r="D1421" s="9">
        <v>0</v>
      </c>
      <c r="E1421" s="9">
        <v>3647911.0000000023</v>
      </c>
      <c r="F1421" s="9">
        <v>0</v>
      </c>
      <c r="G1421" s="20">
        <v>3647911.0000000023</v>
      </c>
      <c r="H1421" s="20">
        <v>2991287.0200000005</v>
      </c>
      <c r="I1421" s="14">
        <v>0.81999999999999962</v>
      </c>
      <c r="J1421" s="7" t="s">
        <v>153</v>
      </c>
      <c r="K1421" s="7" t="s">
        <v>4961</v>
      </c>
      <c r="L1421" s="7" t="s">
        <v>4962</v>
      </c>
      <c r="M1421" s="5">
        <v>0</v>
      </c>
      <c r="N1421" s="7"/>
      <c r="O1421" s="5">
        <v>0</v>
      </c>
      <c r="P1421" s="37">
        <v>0</v>
      </c>
      <c r="Q1421" s="37">
        <v>0</v>
      </c>
      <c r="R1421" s="37">
        <v>0</v>
      </c>
    </row>
    <row r="1422" spans="1:18" x14ac:dyDescent="0.25">
      <c r="A1422" s="5">
        <v>36</v>
      </c>
      <c r="B1422" s="7" t="s">
        <v>4963</v>
      </c>
      <c r="C1422" s="9">
        <v>0</v>
      </c>
      <c r="D1422" s="9">
        <v>0</v>
      </c>
      <c r="E1422" s="9">
        <v>2642431.0000000005</v>
      </c>
      <c r="F1422" s="9">
        <v>0</v>
      </c>
      <c r="G1422" s="20">
        <v>2642431.0000000005</v>
      </c>
      <c r="H1422" s="20">
        <v>2166793.4199999995</v>
      </c>
      <c r="I1422" s="14">
        <v>0.81999999999999962</v>
      </c>
      <c r="J1422" s="7" t="s">
        <v>153</v>
      </c>
      <c r="K1422" s="7" t="s">
        <v>4964</v>
      </c>
      <c r="L1422" s="7" t="s">
        <v>4962</v>
      </c>
      <c r="M1422" s="5">
        <v>0</v>
      </c>
      <c r="N1422" s="7"/>
      <c r="O1422" s="5">
        <v>0</v>
      </c>
      <c r="P1422" s="37">
        <v>0</v>
      </c>
      <c r="Q1422" s="37">
        <v>0</v>
      </c>
      <c r="R1422" s="37">
        <v>0</v>
      </c>
    </row>
    <row r="1423" spans="1:18" x14ac:dyDescent="0.25">
      <c r="A1423" s="5">
        <v>36</v>
      </c>
      <c r="B1423" s="7" t="s">
        <v>4965</v>
      </c>
      <c r="C1423" s="9">
        <v>0</v>
      </c>
      <c r="D1423" s="9">
        <v>0</v>
      </c>
      <c r="E1423" s="9">
        <v>3361300</v>
      </c>
      <c r="F1423" s="9">
        <v>0</v>
      </c>
      <c r="G1423" s="20">
        <v>3361300</v>
      </c>
      <c r="H1423" s="20">
        <v>2756266</v>
      </c>
      <c r="I1423" s="14">
        <v>0.82</v>
      </c>
      <c r="J1423" s="7" t="s">
        <v>153</v>
      </c>
      <c r="K1423" s="7" t="s">
        <v>4966</v>
      </c>
      <c r="L1423" s="7" t="s">
        <v>4947</v>
      </c>
      <c r="M1423" s="5">
        <v>0</v>
      </c>
      <c r="N1423" s="7"/>
      <c r="O1423" s="5">
        <v>0</v>
      </c>
      <c r="P1423" s="37">
        <v>0</v>
      </c>
      <c r="Q1423" s="37">
        <v>0</v>
      </c>
      <c r="R1423" s="37">
        <v>0</v>
      </c>
    </row>
    <row r="1424" spans="1:18" x14ac:dyDescent="0.25">
      <c r="A1424" s="5">
        <v>36</v>
      </c>
      <c r="B1424" s="7" t="s">
        <v>4967</v>
      </c>
      <c r="C1424" s="9">
        <v>0</v>
      </c>
      <c r="D1424" s="9">
        <v>0</v>
      </c>
      <c r="E1424" s="9">
        <v>2343430.0000000009</v>
      </c>
      <c r="F1424" s="9">
        <v>0</v>
      </c>
      <c r="G1424" s="20">
        <v>2343430.0000000009</v>
      </c>
      <c r="H1424" s="20">
        <v>1921612.6</v>
      </c>
      <c r="I1424" s="14">
        <v>0.81999999999999973</v>
      </c>
      <c r="J1424" s="7" t="s">
        <v>153</v>
      </c>
      <c r="K1424" s="7" t="s">
        <v>4968</v>
      </c>
      <c r="L1424" s="7" t="s">
        <v>4953</v>
      </c>
      <c r="M1424" s="5">
        <v>0</v>
      </c>
      <c r="N1424" s="7"/>
      <c r="O1424" s="5">
        <v>0</v>
      </c>
      <c r="P1424" s="37">
        <v>0</v>
      </c>
      <c r="Q1424" s="37">
        <v>0</v>
      </c>
      <c r="R1424" s="37">
        <v>0</v>
      </c>
    </row>
    <row r="1425" spans="1:18" x14ac:dyDescent="0.25">
      <c r="A1425" s="5">
        <v>36</v>
      </c>
      <c r="B1425" s="7" t="s">
        <v>4969</v>
      </c>
      <c r="C1425" s="9">
        <v>0</v>
      </c>
      <c r="D1425" s="9">
        <v>0</v>
      </c>
      <c r="E1425" s="9">
        <v>3510447</v>
      </c>
      <c r="F1425" s="9">
        <v>0</v>
      </c>
      <c r="G1425" s="20">
        <v>3510447</v>
      </c>
      <c r="H1425" s="20">
        <v>2878566.5400000005</v>
      </c>
      <c r="I1425" s="14">
        <v>0.82000000000000017</v>
      </c>
      <c r="J1425" s="7" t="s">
        <v>153</v>
      </c>
      <c r="K1425" s="7" t="s">
        <v>4970</v>
      </c>
      <c r="L1425" s="7" t="s">
        <v>4956</v>
      </c>
      <c r="M1425" s="5">
        <v>0</v>
      </c>
      <c r="N1425" s="7"/>
      <c r="O1425" s="5">
        <v>0</v>
      </c>
      <c r="P1425" s="37">
        <v>0</v>
      </c>
      <c r="Q1425" s="37">
        <v>0</v>
      </c>
      <c r="R1425" s="37">
        <v>0</v>
      </c>
    </row>
    <row r="1426" spans="1:18" x14ac:dyDescent="0.25">
      <c r="A1426" s="5">
        <v>36</v>
      </c>
      <c r="B1426" s="7" t="s">
        <v>4971</v>
      </c>
      <c r="C1426" s="9">
        <v>0</v>
      </c>
      <c r="D1426" s="9">
        <v>0</v>
      </c>
      <c r="E1426" s="9">
        <v>487983.99999999994</v>
      </c>
      <c r="F1426" s="9">
        <v>0</v>
      </c>
      <c r="G1426" s="20">
        <v>487983.99999999994</v>
      </c>
      <c r="H1426" s="20">
        <v>400146.88</v>
      </c>
      <c r="I1426" s="14">
        <v>0.82000000000000006</v>
      </c>
      <c r="J1426" s="7" t="s">
        <v>153</v>
      </c>
      <c r="K1426" s="7" t="s">
        <v>4972</v>
      </c>
      <c r="L1426" s="7" t="s">
        <v>4973</v>
      </c>
      <c r="M1426" s="5">
        <v>0</v>
      </c>
      <c r="N1426" s="7"/>
      <c r="O1426" s="5">
        <v>0</v>
      </c>
      <c r="P1426" s="37">
        <v>0</v>
      </c>
      <c r="Q1426" s="37">
        <v>0</v>
      </c>
      <c r="R1426" s="37">
        <v>0</v>
      </c>
    </row>
    <row r="1427" spans="1:18" x14ac:dyDescent="0.25">
      <c r="A1427" s="5">
        <v>36</v>
      </c>
      <c r="B1427" s="7" t="s">
        <v>4974</v>
      </c>
      <c r="C1427" s="9">
        <v>0</v>
      </c>
      <c r="D1427" s="9">
        <v>0</v>
      </c>
      <c r="E1427" s="9">
        <v>2750087.9999999981</v>
      </c>
      <c r="F1427" s="9">
        <v>0</v>
      </c>
      <c r="G1427" s="20">
        <v>2750087.9999999981</v>
      </c>
      <c r="H1427" s="20">
        <v>2255072.16</v>
      </c>
      <c r="I1427" s="14">
        <v>0.82000000000000062</v>
      </c>
      <c r="J1427" s="7" t="s">
        <v>153</v>
      </c>
      <c r="K1427" s="7" t="s">
        <v>4975</v>
      </c>
      <c r="L1427" s="7" t="s">
        <v>4976</v>
      </c>
      <c r="M1427" s="5">
        <v>0</v>
      </c>
      <c r="N1427" s="7"/>
      <c r="O1427" s="5">
        <v>0</v>
      </c>
      <c r="P1427" s="37">
        <v>0</v>
      </c>
      <c r="Q1427" s="37">
        <v>0</v>
      </c>
      <c r="R1427" s="37">
        <v>0</v>
      </c>
    </row>
    <row r="1428" spans="1:18" x14ac:dyDescent="0.25">
      <c r="A1428" s="5">
        <v>36</v>
      </c>
      <c r="B1428" s="7" t="s">
        <v>4977</v>
      </c>
      <c r="C1428" s="9">
        <v>0</v>
      </c>
      <c r="D1428" s="9">
        <v>0</v>
      </c>
      <c r="E1428" s="9">
        <v>7875760.9999999981</v>
      </c>
      <c r="F1428" s="9">
        <v>0</v>
      </c>
      <c r="G1428" s="20">
        <v>7875760.9999999981</v>
      </c>
      <c r="H1428" s="20">
        <v>6458124.0200000005</v>
      </c>
      <c r="I1428" s="14">
        <v>0.82000000000000028</v>
      </c>
      <c r="J1428" s="7" t="s">
        <v>153</v>
      </c>
      <c r="K1428" s="7" t="s">
        <v>4978</v>
      </c>
      <c r="L1428" s="7" t="s">
        <v>4976</v>
      </c>
      <c r="M1428" s="5">
        <v>0</v>
      </c>
      <c r="N1428" s="7"/>
      <c r="O1428" s="5">
        <v>0</v>
      </c>
      <c r="P1428" s="37">
        <v>0</v>
      </c>
      <c r="Q1428" s="37">
        <v>0</v>
      </c>
      <c r="R1428" s="37">
        <v>0</v>
      </c>
    </row>
    <row r="1429" spans="1:18" x14ac:dyDescent="0.25">
      <c r="A1429" s="5">
        <v>36</v>
      </c>
      <c r="B1429" s="7" t="s">
        <v>4979</v>
      </c>
      <c r="C1429" s="9">
        <v>0</v>
      </c>
      <c r="D1429" s="9">
        <v>0</v>
      </c>
      <c r="E1429" s="9">
        <v>11760408.999999996</v>
      </c>
      <c r="F1429" s="9">
        <v>0</v>
      </c>
      <c r="G1429" s="20">
        <v>11760408.999999996</v>
      </c>
      <c r="H1429" s="20">
        <v>9643535.379999999</v>
      </c>
      <c r="I1429" s="14">
        <v>0.82000000000000017</v>
      </c>
      <c r="J1429" s="7" t="s">
        <v>153</v>
      </c>
      <c r="K1429" s="7" t="s">
        <v>4980</v>
      </c>
      <c r="L1429" s="7" t="s">
        <v>4981</v>
      </c>
      <c r="M1429" s="5">
        <v>0</v>
      </c>
      <c r="N1429" s="7"/>
      <c r="O1429" s="5">
        <v>0</v>
      </c>
      <c r="P1429" s="37">
        <v>0</v>
      </c>
      <c r="Q1429" s="37">
        <v>0</v>
      </c>
      <c r="R1429" s="37">
        <v>0</v>
      </c>
    </row>
    <row r="1430" spans="1:18" x14ac:dyDescent="0.25">
      <c r="A1430" s="5">
        <v>36</v>
      </c>
      <c r="B1430" s="7" t="s">
        <v>4982</v>
      </c>
      <c r="C1430" s="9">
        <v>0</v>
      </c>
      <c r="D1430" s="9">
        <v>0</v>
      </c>
      <c r="E1430" s="9">
        <v>2674676.0000000005</v>
      </c>
      <c r="F1430" s="9">
        <v>0</v>
      </c>
      <c r="G1430" s="20">
        <v>2674676.0000000005</v>
      </c>
      <c r="H1430" s="20">
        <v>2193234.3200000003</v>
      </c>
      <c r="I1430" s="14">
        <v>0.82</v>
      </c>
      <c r="J1430" s="7" t="s">
        <v>153</v>
      </c>
      <c r="K1430" s="7" t="s">
        <v>4983</v>
      </c>
      <c r="L1430" s="7" t="s">
        <v>4984</v>
      </c>
      <c r="M1430" s="5">
        <v>0</v>
      </c>
      <c r="N1430" s="7"/>
      <c r="O1430" s="5">
        <v>0</v>
      </c>
      <c r="P1430" s="37">
        <v>0</v>
      </c>
      <c r="Q1430" s="37">
        <v>0</v>
      </c>
      <c r="R1430" s="37">
        <v>0</v>
      </c>
    </row>
    <row r="1431" spans="1:18" x14ac:dyDescent="0.25">
      <c r="A1431" s="5">
        <v>36</v>
      </c>
      <c r="B1431" s="7" t="s">
        <v>4985</v>
      </c>
      <c r="C1431" s="9">
        <v>0</v>
      </c>
      <c r="D1431" s="9">
        <v>0</v>
      </c>
      <c r="E1431" s="9">
        <v>3455132.0000000005</v>
      </c>
      <c r="F1431" s="9">
        <v>0</v>
      </c>
      <c r="G1431" s="20">
        <v>3455132.0000000005</v>
      </c>
      <c r="H1431" s="20">
        <v>2833208.2399999993</v>
      </c>
      <c r="I1431" s="14">
        <v>0.81999999999999973</v>
      </c>
      <c r="J1431" s="7" t="s">
        <v>153</v>
      </c>
      <c r="K1431" s="7" t="s">
        <v>4986</v>
      </c>
      <c r="L1431" s="7" t="s">
        <v>4984</v>
      </c>
      <c r="M1431" s="5">
        <v>0</v>
      </c>
      <c r="N1431" s="7"/>
      <c r="O1431" s="5">
        <v>0</v>
      </c>
      <c r="P1431" s="37">
        <v>0</v>
      </c>
      <c r="Q1431" s="37">
        <v>0</v>
      </c>
      <c r="R1431" s="37">
        <v>0</v>
      </c>
    </row>
    <row r="1432" spans="1:18" x14ac:dyDescent="0.25">
      <c r="A1432" s="5">
        <v>36</v>
      </c>
      <c r="B1432" s="7" t="s">
        <v>4987</v>
      </c>
      <c r="C1432" s="9">
        <v>0</v>
      </c>
      <c r="D1432" s="9">
        <v>0</v>
      </c>
      <c r="E1432" s="9">
        <v>2058315</v>
      </c>
      <c r="F1432" s="9">
        <v>0</v>
      </c>
      <c r="G1432" s="20">
        <v>2058315</v>
      </c>
      <c r="H1432" s="20">
        <v>1687818.2999999996</v>
      </c>
      <c r="I1432" s="14">
        <v>0.81999999999999984</v>
      </c>
      <c r="J1432" s="7" t="s">
        <v>153</v>
      </c>
      <c r="K1432" s="7" t="s">
        <v>4988</v>
      </c>
      <c r="L1432" s="7" t="s">
        <v>4989</v>
      </c>
      <c r="M1432" s="5">
        <v>0</v>
      </c>
      <c r="N1432" s="7"/>
      <c r="O1432" s="5">
        <v>0</v>
      </c>
      <c r="P1432" s="37">
        <v>0</v>
      </c>
      <c r="Q1432" s="37">
        <v>0</v>
      </c>
      <c r="R1432" s="37">
        <v>0</v>
      </c>
    </row>
    <row r="1433" spans="1:18" x14ac:dyDescent="0.25">
      <c r="A1433" s="5">
        <v>36</v>
      </c>
      <c r="B1433" s="7" t="s">
        <v>4990</v>
      </c>
      <c r="C1433" s="9">
        <v>0</v>
      </c>
      <c r="D1433" s="9">
        <v>0</v>
      </c>
      <c r="E1433" s="9">
        <v>1587309.9999999995</v>
      </c>
      <c r="F1433" s="9">
        <v>0</v>
      </c>
      <c r="G1433" s="20">
        <v>1587309.9999999995</v>
      </c>
      <c r="H1433" s="20">
        <v>1301594.2</v>
      </c>
      <c r="I1433" s="14">
        <v>0.82000000000000017</v>
      </c>
      <c r="J1433" s="7" t="s">
        <v>153</v>
      </c>
      <c r="K1433" s="7" t="s">
        <v>4991</v>
      </c>
      <c r="L1433" s="7" t="s">
        <v>4989</v>
      </c>
      <c r="M1433" s="5">
        <v>0</v>
      </c>
      <c r="N1433" s="7"/>
      <c r="O1433" s="5">
        <v>0</v>
      </c>
      <c r="P1433" s="37">
        <v>0</v>
      </c>
      <c r="Q1433" s="37">
        <v>0</v>
      </c>
      <c r="R1433" s="37">
        <v>0</v>
      </c>
    </row>
    <row r="1434" spans="1:18" x14ac:dyDescent="0.25">
      <c r="A1434" s="5">
        <v>36</v>
      </c>
      <c r="B1434" s="7" t="s">
        <v>4992</v>
      </c>
      <c r="C1434" s="9">
        <v>0</v>
      </c>
      <c r="D1434" s="9">
        <v>0</v>
      </c>
      <c r="E1434" s="9">
        <v>0</v>
      </c>
      <c r="F1434" s="9">
        <v>11721005.999999993</v>
      </c>
      <c r="G1434" s="20">
        <v>11721005.999999993</v>
      </c>
      <c r="H1434" s="20">
        <v>9611224.9199999999</v>
      </c>
      <c r="I1434" s="14">
        <v>0.82000000000000051</v>
      </c>
      <c r="J1434" s="7" t="s">
        <v>153</v>
      </c>
      <c r="K1434" s="7" t="s">
        <v>4993</v>
      </c>
      <c r="L1434" s="7" t="s">
        <v>4994</v>
      </c>
      <c r="M1434" s="5">
        <v>0</v>
      </c>
      <c r="N1434" s="7"/>
      <c r="O1434" s="5">
        <v>0</v>
      </c>
      <c r="P1434" s="37">
        <v>0</v>
      </c>
      <c r="Q1434" s="37">
        <v>0</v>
      </c>
      <c r="R1434" s="37">
        <v>0</v>
      </c>
    </row>
    <row r="1435" spans="1:18" x14ac:dyDescent="0.25">
      <c r="A1435" s="5">
        <v>36</v>
      </c>
      <c r="B1435" s="7" t="s">
        <v>4995</v>
      </c>
      <c r="C1435" s="9">
        <v>0</v>
      </c>
      <c r="D1435" s="9">
        <v>0</v>
      </c>
      <c r="E1435" s="9">
        <v>0</v>
      </c>
      <c r="F1435" s="9">
        <v>52079425.999999978</v>
      </c>
      <c r="G1435" s="20">
        <v>52079425.999999978</v>
      </c>
      <c r="H1435" s="20">
        <v>29164478.559999995</v>
      </c>
      <c r="I1435" s="14">
        <v>0.56000000000000016</v>
      </c>
      <c r="J1435" s="7" t="s">
        <v>153</v>
      </c>
      <c r="K1435" s="7" t="s">
        <v>4996</v>
      </c>
      <c r="L1435" s="7" t="s">
        <v>4997</v>
      </c>
      <c r="M1435" s="5">
        <v>0</v>
      </c>
      <c r="N1435" s="7" t="s">
        <v>174</v>
      </c>
      <c r="O1435" s="5">
        <v>0</v>
      </c>
      <c r="P1435" s="37">
        <v>0</v>
      </c>
      <c r="Q1435" s="37">
        <v>0</v>
      </c>
      <c r="R1435" s="37">
        <v>-15062397.135197289</v>
      </c>
    </row>
    <row r="1436" spans="1:18" x14ac:dyDescent="0.25">
      <c r="A1436" s="5">
        <v>36</v>
      </c>
      <c r="B1436" s="7" t="s">
        <v>4998</v>
      </c>
      <c r="C1436" s="9">
        <v>0</v>
      </c>
      <c r="D1436" s="9">
        <v>0</v>
      </c>
      <c r="E1436" s="9">
        <v>0</v>
      </c>
      <c r="F1436" s="9">
        <v>10319588.999999993</v>
      </c>
      <c r="G1436" s="20">
        <v>10319588.999999993</v>
      </c>
      <c r="H1436" s="20">
        <v>8462062.9799999986</v>
      </c>
      <c r="I1436" s="14">
        <v>0.82000000000000051</v>
      </c>
      <c r="J1436" s="7" t="s">
        <v>153</v>
      </c>
      <c r="K1436" s="7" t="s">
        <v>4999</v>
      </c>
      <c r="L1436" s="7" t="s">
        <v>5000</v>
      </c>
      <c r="M1436" s="5">
        <v>0</v>
      </c>
      <c r="N1436" s="7"/>
      <c r="O1436" s="5">
        <v>0</v>
      </c>
      <c r="P1436" s="37">
        <v>0</v>
      </c>
      <c r="Q1436" s="37">
        <v>0</v>
      </c>
      <c r="R1436" s="37">
        <v>0</v>
      </c>
    </row>
    <row r="1437" spans="1:18" x14ac:dyDescent="0.25">
      <c r="A1437" s="5">
        <v>36</v>
      </c>
      <c r="B1437" s="7" t="s">
        <v>5001</v>
      </c>
      <c r="C1437" s="9">
        <v>0</v>
      </c>
      <c r="D1437" s="9">
        <v>10968330.999999993</v>
      </c>
      <c r="E1437" s="9">
        <v>0</v>
      </c>
      <c r="F1437" s="9">
        <v>0</v>
      </c>
      <c r="G1437" s="20">
        <v>10968330.999999993</v>
      </c>
      <c r="H1437" s="20">
        <v>8994031.4199999999</v>
      </c>
      <c r="I1437" s="14">
        <v>0.82000000000000051</v>
      </c>
      <c r="J1437" s="7" t="s">
        <v>153</v>
      </c>
      <c r="K1437" s="7" t="s">
        <v>5002</v>
      </c>
      <c r="L1437" s="7" t="s">
        <v>5003</v>
      </c>
      <c r="M1437" s="5">
        <v>0</v>
      </c>
      <c r="N1437" s="7"/>
      <c r="O1437" s="5">
        <v>0</v>
      </c>
      <c r="P1437" s="37">
        <v>0</v>
      </c>
      <c r="Q1437" s="37">
        <v>0</v>
      </c>
      <c r="R1437" s="37">
        <v>0</v>
      </c>
    </row>
    <row r="1438" spans="1:18" x14ac:dyDescent="0.25">
      <c r="A1438" s="5">
        <v>36</v>
      </c>
      <c r="B1438" s="7" t="s">
        <v>5004</v>
      </c>
      <c r="C1438" s="9">
        <v>0</v>
      </c>
      <c r="D1438" s="9">
        <v>3738216.9999999977</v>
      </c>
      <c r="E1438" s="9">
        <v>0</v>
      </c>
      <c r="F1438" s="9">
        <v>0</v>
      </c>
      <c r="G1438" s="20">
        <v>3738216.9999999977</v>
      </c>
      <c r="H1438" s="20">
        <v>3065337.939999999</v>
      </c>
      <c r="I1438" s="14">
        <v>0.82000000000000028</v>
      </c>
      <c r="J1438" s="7" t="s">
        <v>153</v>
      </c>
      <c r="K1438" s="7" t="s">
        <v>5005</v>
      </c>
      <c r="L1438" s="7" t="s">
        <v>4834</v>
      </c>
      <c r="M1438" s="5">
        <v>0</v>
      </c>
      <c r="N1438" s="7"/>
      <c r="O1438" s="5">
        <v>0</v>
      </c>
      <c r="P1438" s="37">
        <v>0</v>
      </c>
      <c r="Q1438" s="37">
        <v>0</v>
      </c>
      <c r="R1438" s="37">
        <v>0</v>
      </c>
    </row>
    <row r="1439" spans="1:18" x14ac:dyDescent="0.25">
      <c r="A1439" s="5">
        <v>36</v>
      </c>
      <c r="B1439" s="7" t="s">
        <v>5006</v>
      </c>
      <c r="C1439" s="9">
        <v>0</v>
      </c>
      <c r="D1439" s="9">
        <v>0</v>
      </c>
      <c r="E1439" s="9">
        <v>13843800</v>
      </c>
      <c r="F1439" s="9">
        <v>0</v>
      </c>
      <c r="G1439" s="20">
        <v>13843800</v>
      </c>
      <c r="H1439" s="20">
        <v>11351916</v>
      </c>
      <c r="I1439" s="14">
        <v>0.82</v>
      </c>
      <c r="J1439" s="7" t="s">
        <v>153</v>
      </c>
      <c r="K1439" s="7" t="s">
        <v>5007</v>
      </c>
      <c r="L1439" s="7" t="s">
        <v>5008</v>
      </c>
      <c r="M1439" s="5">
        <v>0</v>
      </c>
      <c r="N1439" s="7"/>
      <c r="O1439" s="5">
        <v>0</v>
      </c>
      <c r="P1439" s="37">
        <v>0</v>
      </c>
      <c r="Q1439" s="37">
        <v>0</v>
      </c>
      <c r="R1439" s="37">
        <v>0</v>
      </c>
    </row>
    <row r="1440" spans="1:18" x14ac:dyDescent="0.25">
      <c r="A1440" s="5">
        <v>36</v>
      </c>
      <c r="B1440" s="7" t="s">
        <v>5009</v>
      </c>
      <c r="C1440" s="9">
        <v>0</v>
      </c>
      <c r="D1440" s="9">
        <v>0</v>
      </c>
      <c r="E1440" s="9">
        <v>11310313</v>
      </c>
      <c r="F1440" s="9">
        <v>0</v>
      </c>
      <c r="G1440" s="20">
        <v>11310313</v>
      </c>
      <c r="H1440" s="20">
        <v>9274456.660000002</v>
      </c>
      <c r="I1440" s="14">
        <v>0.82000000000000017</v>
      </c>
      <c r="J1440" s="7" t="s">
        <v>153</v>
      </c>
      <c r="K1440" s="7" t="s">
        <v>5010</v>
      </c>
      <c r="L1440" s="7" t="s">
        <v>5011</v>
      </c>
      <c r="M1440" s="5">
        <v>0</v>
      </c>
      <c r="N1440" s="7" t="s">
        <v>2858</v>
      </c>
      <c r="O1440" s="28">
        <v>1</v>
      </c>
      <c r="P1440" s="37">
        <v>-9274456.660000002</v>
      </c>
      <c r="Q1440" s="37">
        <v>0</v>
      </c>
      <c r="R1440" s="37">
        <v>0</v>
      </c>
    </row>
    <row r="1441" spans="1:18" x14ac:dyDescent="0.25">
      <c r="A1441" s="5">
        <v>36</v>
      </c>
      <c r="B1441" s="7" t="s">
        <v>5012</v>
      </c>
      <c r="C1441" s="9">
        <v>0</v>
      </c>
      <c r="D1441" s="9">
        <v>0</v>
      </c>
      <c r="E1441" s="9">
        <v>12108221</v>
      </c>
      <c r="F1441" s="9">
        <v>0</v>
      </c>
      <c r="G1441" s="20">
        <v>12108221</v>
      </c>
      <c r="H1441" s="20">
        <v>9928741.2200000007</v>
      </c>
      <c r="I1441" s="14">
        <v>0.82000000000000006</v>
      </c>
      <c r="J1441" s="7" t="s">
        <v>153</v>
      </c>
      <c r="K1441" s="7" t="s">
        <v>5013</v>
      </c>
      <c r="L1441" s="7" t="s">
        <v>5014</v>
      </c>
      <c r="M1441" s="5">
        <v>0</v>
      </c>
      <c r="N1441" s="7"/>
      <c r="O1441" s="5">
        <v>0</v>
      </c>
      <c r="P1441" s="37">
        <v>0</v>
      </c>
      <c r="Q1441" s="37">
        <v>0</v>
      </c>
      <c r="R1441" s="37">
        <v>0</v>
      </c>
    </row>
    <row r="1442" spans="1:18" x14ac:dyDescent="0.25">
      <c r="A1442" s="5">
        <v>36</v>
      </c>
      <c r="B1442" s="7" t="s">
        <v>5015</v>
      </c>
      <c r="C1442" s="9">
        <v>0</v>
      </c>
      <c r="D1442" s="9">
        <v>0</v>
      </c>
      <c r="E1442" s="9">
        <v>1041206</v>
      </c>
      <c r="F1442" s="9">
        <v>0</v>
      </c>
      <c r="G1442" s="20">
        <v>1041206</v>
      </c>
      <c r="H1442" s="20">
        <v>853788.92</v>
      </c>
      <c r="I1442" s="14">
        <v>0.82000000000000006</v>
      </c>
      <c r="J1442" s="7" t="s">
        <v>153</v>
      </c>
      <c r="K1442" s="7" t="s">
        <v>5016</v>
      </c>
      <c r="L1442" s="7" t="s">
        <v>5017</v>
      </c>
      <c r="M1442" s="5">
        <v>0</v>
      </c>
      <c r="N1442" s="7"/>
      <c r="O1442" s="5">
        <v>0</v>
      </c>
      <c r="P1442" s="37">
        <v>0</v>
      </c>
      <c r="Q1442" s="37">
        <v>0</v>
      </c>
      <c r="R1442" s="37">
        <v>0</v>
      </c>
    </row>
    <row r="1443" spans="1:18" x14ac:dyDescent="0.25">
      <c r="A1443" s="5">
        <v>36</v>
      </c>
      <c r="B1443" s="7" t="s">
        <v>5018</v>
      </c>
      <c r="C1443" s="9">
        <v>0</v>
      </c>
      <c r="D1443" s="9">
        <v>0</v>
      </c>
      <c r="E1443" s="9">
        <v>802986.99999999977</v>
      </c>
      <c r="F1443" s="9">
        <v>0</v>
      </c>
      <c r="G1443" s="20">
        <v>802986.99999999977</v>
      </c>
      <c r="H1443" s="20">
        <v>658449.33999999985</v>
      </c>
      <c r="I1443" s="14">
        <v>0.82000000000000006</v>
      </c>
      <c r="J1443" s="7" t="s">
        <v>153</v>
      </c>
      <c r="K1443" s="7" t="s">
        <v>5019</v>
      </c>
      <c r="L1443" s="7" t="s">
        <v>5020</v>
      </c>
      <c r="M1443" s="5">
        <v>0</v>
      </c>
      <c r="N1443" s="7"/>
      <c r="O1443" s="5">
        <v>0</v>
      </c>
      <c r="P1443" s="37">
        <v>0</v>
      </c>
      <c r="Q1443" s="37">
        <v>0</v>
      </c>
      <c r="R1443" s="37">
        <v>0</v>
      </c>
    </row>
    <row r="1444" spans="1:18" x14ac:dyDescent="0.25">
      <c r="A1444" s="5">
        <v>36</v>
      </c>
      <c r="B1444" s="7" t="s">
        <v>5021</v>
      </c>
      <c r="C1444" s="9">
        <v>0</v>
      </c>
      <c r="D1444" s="9">
        <v>0</v>
      </c>
      <c r="E1444" s="9">
        <v>217314.99999999988</v>
      </c>
      <c r="F1444" s="9">
        <v>0</v>
      </c>
      <c r="G1444" s="20">
        <v>217314.99999999988</v>
      </c>
      <c r="H1444" s="20">
        <v>178198.3</v>
      </c>
      <c r="I1444" s="14">
        <v>0.8200000000000004</v>
      </c>
      <c r="J1444" s="7" t="s">
        <v>153</v>
      </c>
      <c r="K1444" s="7" t="s">
        <v>5022</v>
      </c>
      <c r="L1444" s="7" t="s">
        <v>5023</v>
      </c>
      <c r="M1444" s="5">
        <v>0</v>
      </c>
      <c r="N1444" s="7"/>
      <c r="O1444" s="5">
        <v>0</v>
      </c>
      <c r="P1444" s="37">
        <v>0</v>
      </c>
      <c r="Q1444" s="37">
        <v>0</v>
      </c>
      <c r="R1444" s="37">
        <v>0</v>
      </c>
    </row>
    <row r="1445" spans="1:18" x14ac:dyDescent="0.25">
      <c r="A1445" s="5">
        <v>36</v>
      </c>
      <c r="B1445" s="7" t="s">
        <v>5024</v>
      </c>
      <c r="C1445" s="9">
        <v>0</v>
      </c>
      <c r="D1445" s="9">
        <v>0</v>
      </c>
      <c r="E1445" s="9">
        <v>92726.999999999942</v>
      </c>
      <c r="F1445" s="9">
        <v>0</v>
      </c>
      <c r="G1445" s="20">
        <v>92726.999999999942</v>
      </c>
      <c r="H1445" s="20">
        <v>76036.14</v>
      </c>
      <c r="I1445" s="14">
        <v>0.82000000000000051</v>
      </c>
      <c r="J1445" s="7" t="s">
        <v>153</v>
      </c>
      <c r="K1445" s="7" t="s">
        <v>5025</v>
      </c>
      <c r="L1445" s="7" t="s">
        <v>4795</v>
      </c>
      <c r="M1445" s="5">
        <v>0</v>
      </c>
      <c r="N1445" s="7"/>
      <c r="O1445" s="5">
        <v>0</v>
      </c>
      <c r="P1445" s="37">
        <v>0</v>
      </c>
      <c r="Q1445" s="37">
        <v>0</v>
      </c>
      <c r="R1445" s="37">
        <v>0</v>
      </c>
    </row>
    <row r="1446" spans="1:18" x14ac:dyDescent="0.25">
      <c r="A1446" s="5">
        <v>36</v>
      </c>
      <c r="B1446" s="7" t="s">
        <v>251</v>
      </c>
      <c r="C1446" s="9">
        <v>0</v>
      </c>
      <c r="D1446" s="9">
        <v>9259558.0000000037</v>
      </c>
      <c r="E1446" s="9">
        <v>0</v>
      </c>
      <c r="F1446" s="9">
        <v>0</v>
      </c>
      <c r="G1446" s="20">
        <v>9259558.0000000037</v>
      </c>
      <c r="H1446" s="20">
        <v>7592837.5600000024</v>
      </c>
      <c r="I1446" s="14">
        <v>0.82</v>
      </c>
      <c r="J1446" s="7" t="s">
        <v>153</v>
      </c>
      <c r="K1446" s="7" t="s">
        <v>252</v>
      </c>
      <c r="L1446" s="7" t="s">
        <v>250</v>
      </c>
      <c r="M1446" s="5">
        <v>0</v>
      </c>
      <c r="N1446" s="7" t="s">
        <v>247</v>
      </c>
      <c r="O1446" s="5">
        <v>0</v>
      </c>
      <c r="P1446" s="37">
        <v>0</v>
      </c>
      <c r="Q1446" s="37">
        <v>0</v>
      </c>
      <c r="R1446" s="37">
        <v>0</v>
      </c>
    </row>
    <row r="1447" spans="1:18" x14ac:dyDescent="0.25">
      <c r="A1447" s="5">
        <v>36</v>
      </c>
      <c r="B1447" s="7" t="s">
        <v>5026</v>
      </c>
      <c r="C1447" s="9">
        <v>0</v>
      </c>
      <c r="D1447" s="9">
        <v>0</v>
      </c>
      <c r="E1447" s="9">
        <v>13925</v>
      </c>
      <c r="F1447" s="9">
        <v>0</v>
      </c>
      <c r="G1447" s="20">
        <v>13925</v>
      </c>
      <c r="H1447" s="20">
        <v>11418.5</v>
      </c>
      <c r="I1447" s="14">
        <v>0.82</v>
      </c>
      <c r="J1447" s="7" t="s">
        <v>153</v>
      </c>
      <c r="K1447" s="7" t="s">
        <v>5027</v>
      </c>
      <c r="L1447" s="7" t="s">
        <v>5028</v>
      </c>
      <c r="M1447" s="5">
        <v>0</v>
      </c>
      <c r="N1447" s="7" t="s">
        <v>3630</v>
      </c>
      <c r="O1447" s="28">
        <v>1</v>
      </c>
      <c r="P1447" s="37">
        <v>-11418.5</v>
      </c>
      <c r="Q1447" s="37">
        <v>0</v>
      </c>
      <c r="R1447" s="37">
        <v>0</v>
      </c>
    </row>
    <row r="1448" spans="1:18" x14ac:dyDescent="0.25">
      <c r="A1448" s="5">
        <v>36</v>
      </c>
      <c r="B1448" s="7" t="s">
        <v>5029</v>
      </c>
      <c r="C1448" s="9">
        <v>0</v>
      </c>
      <c r="D1448" s="9">
        <v>438607.99999999971</v>
      </c>
      <c r="E1448" s="9">
        <v>0</v>
      </c>
      <c r="F1448" s="9">
        <v>0</v>
      </c>
      <c r="G1448" s="20">
        <v>438607.99999999971</v>
      </c>
      <c r="H1448" s="20">
        <v>359658.55999999994</v>
      </c>
      <c r="I1448" s="14">
        <v>0.8200000000000004</v>
      </c>
      <c r="J1448" s="7" t="s">
        <v>153</v>
      </c>
      <c r="K1448" s="7" t="s">
        <v>5030</v>
      </c>
      <c r="L1448" s="7" t="s">
        <v>5031</v>
      </c>
      <c r="M1448" s="5">
        <v>0</v>
      </c>
      <c r="N1448" s="7"/>
      <c r="O1448" s="5">
        <v>0</v>
      </c>
      <c r="P1448" s="37">
        <v>0</v>
      </c>
      <c r="Q1448" s="37">
        <v>0</v>
      </c>
      <c r="R1448" s="37">
        <v>0</v>
      </c>
    </row>
    <row r="1449" spans="1:18" x14ac:dyDescent="0.25">
      <c r="A1449" s="5">
        <v>36</v>
      </c>
      <c r="B1449" s="7" t="s">
        <v>5032</v>
      </c>
      <c r="C1449" s="9">
        <v>0</v>
      </c>
      <c r="D1449" s="9">
        <v>0</v>
      </c>
      <c r="E1449" s="9">
        <v>382400</v>
      </c>
      <c r="F1449" s="9">
        <v>0</v>
      </c>
      <c r="G1449" s="20">
        <v>382400</v>
      </c>
      <c r="H1449" s="20">
        <v>313568</v>
      </c>
      <c r="I1449" s="14">
        <v>0.82</v>
      </c>
      <c r="J1449" s="7" t="s">
        <v>153</v>
      </c>
      <c r="K1449" s="7" t="s">
        <v>4818</v>
      </c>
      <c r="L1449" s="7" t="s">
        <v>5033</v>
      </c>
      <c r="M1449" s="5">
        <v>0</v>
      </c>
      <c r="N1449" s="7"/>
      <c r="O1449" s="5">
        <v>0</v>
      </c>
      <c r="P1449" s="37">
        <v>0</v>
      </c>
      <c r="Q1449" s="37">
        <v>0</v>
      </c>
      <c r="R1449" s="37">
        <v>0</v>
      </c>
    </row>
    <row r="1450" spans="1:18" x14ac:dyDescent="0.25">
      <c r="A1450" s="5">
        <v>36</v>
      </c>
      <c r="B1450" s="7" t="s">
        <v>5034</v>
      </c>
      <c r="C1450" s="9">
        <v>0</v>
      </c>
      <c r="D1450" s="9">
        <v>0</v>
      </c>
      <c r="E1450" s="9">
        <v>4083212.9999999977</v>
      </c>
      <c r="F1450" s="9">
        <v>0</v>
      </c>
      <c r="G1450" s="20">
        <v>4083212.9999999977</v>
      </c>
      <c r="H1450" s="20">
        <v>3348234.6599999997</v>
      </c>
      <c r="I1450" s="14">
        <v>0.8200000000000004</v>
      </c>
      <c r="J1450" s="7" t="s">
        <v>153</v>
      </c>
      <c r="K1450" s="7" t="s">
        <v>5035</v>
      </c>
      <c r="L1450" s="7" t="s">
        <v>5036</v>
      </c>
      <c r="M1450" s="5">
        <v>0</v>
      </c>
      <c r="N1450" s="7"/>
      <c r="O1450" s="5">
        <v>0</v>
      </c>
      <c r="P1450" s="37">
        <v>0</v>
      </c>
      <c r="Q1450" s="37">
        <v>0</v>
      </c>
      <c r="R1450" s="37">
        <v>0</v>
      </c>
    </row>
    <row r="1451" spans="1:18" x14ac:dyDescent="0.25">
      <c r="A1451" s="5">
        <v>36</v>
      </c>
      <c r="B1451" s="7" t="s">
        <v>5037</v>
      </c>
      <c r="C1451" s="9">
        <v>0</v>
      </c>
      <c r="D1451" s="9">
        <v>5489877.9999999963</v>
      </c>
      <c r="E1451" s="9">
        <v>0</v>
      </c>
      <c r="F1451" s="9">
        <v>0</v>
      </c>
      <c r="G1451" s="20">
        <v>5489877.9999999963</v>
      </c>
      <c r="H1451" s="20">
        <v>4501699.96</v>
      </c>
      <c r="I1451" s="14">
        <v>0.82000000000000051</v>
      </c>
      <c r="J1451" s="7" t="s">
        <v>153</v>
      </c>
      <c r="K1451" s="7" t="s">
        <v>5038</v>
      </c>
      <c r="L1451" s="7" t="s">
        <v>4831</v>
      </c>
      <c r="M1451" s="5">
        <v>0</v>
      </c>
      <c r="N1451" s="7"/>
      <c r="O1451" s="5">
        <v>0</v>
      </c>
      <c r="P1451" s="37">
        <v>0</v>
      </c>
      <c r="Q1451" s="37">
        <v>0</v>
      </c>
      <c r="R1451" s="37">
        <v>0</v>
      </c>
    </row>
    <row r="1452" spans="1:18" x14ac:dyDescent="0.25">
      <c r="A1452" s="5">
        <v>36</v>
      </c>
      <c r="B1452" s="7" t="s">
        <v>5039</v>
      </c>
      <c r="C1452" s="9">
        <v>0</v>
      </c>
      <c r="D1452" s="9">
        <v>0</v>
      </c>
      <c r="E1452" s="9">
        <v>15331650</v>
      </c>
      <c r="F1452" s="9">
        <v>0</v>
      </c>
      <c r="G1452" s="20">
        <v>15331650</v>
      </c>
      <c r="H1452" s="20">
        <v>12571953</v>
      </c>
      <c r="I1452" s="14">
        <v>0.82</v>
      </c>
      <c r="J1452" s="7" t="s">
        <v>153</v>
      </c>
      <c r="K1452" s="7" t="s">
        <v>5040</v>
      </c>
      <c r="L1452" s="7" t="s">
        <v>5041</v>
      </c>
      <c r="M1452" s="5">
        <v>0</v>
      </c>
      <c r="N1452" s="7"/>
      <c r="O1452" s="5">
        <v>0</v>
      </c>
      <c r="P1452" s="37">
        <v>0</v>
      </c>
      <c r="Q1452" s="37">
        <v>0</v>
      </c>
      <c r="R1452" s="37">
        <v>0</v>
      </c>
    </row>
    <row r="1453" spans="1:18" x14ac:dyDescent="0.25">
      <c r="A1453" s="5">
        <v>36</v>
      </c>
      <c r="B1453" s="7" t="s">
        <v>5042</v>
      </c>
      <c r="C1453" s="9">
        <v>0</v>
      </c>
      <c r="D1453" s="9">
        <v>0</v>
      </c>
      <c r="E1453" s="9">
        <v>68076051.300000012</v>
      </c>
      <c r="F1453" s="9">
        <v>0</v>
      </c>
      <c r="G1453" s="20">
        <v>68076051.300000012</v>
      </c>
      <c r="H1453" s="20">
        <v>61268446.170000017</v>
      </c>
      <c r="I1453" s="14">
        <v>0.90000000000000013</v>
      </c>
      <c r="J1453" s="7" t="s">
        <v>153</v>
      </c>
      <c r="K1453" s="7" t="s">
        <v>5043</v>
      </c>
      <c r="L1453" s="7" t="s">
        <v>5044</v>
      </c>
      <c r="M1453" s="5">
        <v>0</v>
      </c>
      <c r="N1453" s="7"/>
      <c r="O1453" s="5">
        <v>0</v>
      </c>
      <c r="P1453" s="37">
        <v>0</v>
      </c>
      <c r="Q1453" s="37">
        <v>0</v>
      </c>
      <c r="R1453" s="37">
        <v>0</v>
      </c>
    </row>
    <row r="1454" spans="1:18" x14ac:dyDescent="0.25">
      <c r="A1454" s="5">
        <v>36</v>
      </c>
      <c r="B1454" s="7" t="s">
        <v>5045</v>
      </c>
      <c r="C1454" s="9">
        <v>0</v>
      </c>
      <c r="D1454" s="9">
        <v>0</v>
      </c>
      <c r="E1454" s="9">
        <v>274779.99999999994</v>
      </c>
      <c r="F1454" s="9">
        <v>0</v>
      </c>
      <c r="G1454" s="20">
        <v>274779.99999999994</v>
      </c>
      <c r="H1454" s="20">
        <v>225319.59999999995</v>
      </c>
      <c r="I1454" s="14">
        <v>0.82</v>
      </c>
      <c r="J1454" s="7" t="s">
        <v>153</v>
      </c>
      <c r="K1454" s="7" t="s">
        <v>5046</v>
      </c>
      <c r="L1454" s="7" t="s">
        <v>5047</v>
      </c>
      <c r="M1454" s="5">
        <v>0</v>
      </c>
      <c r="N1454" s="7"/>
      <c r="O1454" s="5">
        <v>0</v>
      </c>
      <c r="P1454" s="37">
        <v>0</v>
      </c>
      <c r="Q1454" s="37">
        <v>0</v>
      </c>
      <c r="R1454" s="37">
        <v>0</v>
      </c>
    </row>
    <row r="1455" spans="1:18" x14ac:dyDescent="0.25">
      <c r="A1455" s="5">
        <v>36</v>
      </c>
      <c r="B1455" s="7" t="s">
        <v>5048</v>
      </c>
      <c r="C1455" s="9">
        <v>0</v>
      </c>
      <c r="D1455" s="9">
        <v>5255587.0000000009</v>
      </c>
      <c r="E1455" s="9">
        <v>0</v>
      </c>
      <c r="F1455" s="9">
        <v>0</v>
      </c>
      <c r="G1455" s="20">
        <v>5255587.0000000009</v>
      </c>
      <c r="H1455" s="20">
        <v>4309581.3399999989</v>
      </c>
      <c r="I1455" s="14">
        <v>0.81999999999999962</v>
      </c>
      <c r="J1455" s="7" t="s">
        <v>153</v>
      </c>
      <c r="K1455" s="7" t="s">
        <v>5049</v>
      </c>
      <c r="L1455" s="7" t="s">
        <v>4828</v>
      </c>
      <c r="M1455" s="5">
        <v>0</v>
      </c>
      <c r="N1455" s="7"/>
      <c r="O1455" s="5">
        <v>0</v>
      </c>
      <c r="P1455" s="37">
        <v>0</v>
      </c>
      <c r="Q1455" s="37">
        <v>0</v>
      </c>
      <c r="R1455" s="37">
        <v>0</v>
      </c>
    </row>
    <row r="1456" spans="1:18" x14ac:dyDescent="0.25">
      <c r="A1456" s="5">
        <v>36</v>
      </c>
      <c r="B1456" s="7" t="s">
        <v>5050</v>
      </c>
      <c r="C1456" s="9">
        <v>0</v>
      </c>
      <c r="D1456" s="9">
        <v>67918610</v>
      </c>
      <c r="E1456" s="9">
        <v>0</v>
      </c>
      <c r="F1456" s="9">
        <v>0</v>
      </c>
      <c r="G1456" s="20">
        <v>67918610</v>
      </c>
      <c r="H1456" s="20">
        <v>6791861</v>
      </c>
      <c r="I1456" s="14">
        <v>0.1</v>
      </c>
      <c r="J1456" s="7" t="s">
        <v>153</v>
      </c>
      <c r="K1456" s="7" t="s">
        <v>5051</v>
      </c>
      <c r="L1456" s="7" t="s">
        <v>5052</v>
      </c>
      <c r="M1456" s="5">
        <v>1</v>
      </c>
      <c r="N1456" s="7" t="s">
        <v>173</v>
      </c>
      <c r="O1456" s="28">
        <v>1</v>
      </c>
      <c r="P1456" s="37">
        <v>-6791861</v>
      </c>
      <c r="Q1456" s="37">
        <v>0</v>
      </c>
      <c r="R1456" s="37">
        <v>0</v>
      </c>
    </row>
    <row r="1457" spans="1:18" x14ac:dyDescent="0.25">
      <c r="A1457" s="5">
        <v>36</v>
      </c>
      <c r="B1457" s="7" t="s">
        <v>5053</v>
      </c>
      <c r="C1457" s="9">
        <v>0</v>
      </c>
      <c r="D1457" s="9">
        <v>0</v>
      </c>
      <c r="E1457" s="9">
        <v>2496968.9999999986</v>
      </c>
      <c r="F1457" s="9">
        <v>0</v>
      </c>
      <c r="G1457" s="20">
        <v>2496968.9999999986</v>
      </c>
      <c r="H1457" s="20">
        <v>2047514.5799999996</v>
      </c>
      <c r="I1457" s="14">
        <v>0.82000000000000028</v>
      </c>
      <c r="J1457" s="7" t="s">
        <v>153</v>
      </c>
      <c r="K1457" s="7" t="s">
        <v>5054</v>
      </c>
      <c r="L1457" s="7" t="s">
        <v>5055</v>
      </c>
      <c r="M1457" s="5">
        <v>0</v>
      </c>
      <c r="N1457" s="7"/>
      <c r="O1457" s="5">
        <v>0</v>
      </c>
      <c r="P1457" s="37">
        <v>0</v>
      </c>
      <c r="Q1457" s="37">
        <v>0</v>
      </c>
      <c r="R1457" s="37">
        <v>0</v>
      </c>
    </row>
    <row r="1458" spans="1:18" x14ac:dyDescent="0.25">
      <c r="A1458" s="5">
        <v>36</v>
      </c>
      <c r="B1458" s="7" t="s">
        <v>5056</v>
      </c>
      <c r="C1458" s="9">
        <v>0</v>
      </c>
      <c r="D1458" s="9">
        <v>0</v>
      </c>
      <c r="E1458" s="9">
        <v>6118275.9999999963</v>
      </c>
      <c r="F1458" s="9">
        <v>0</v>
      </c>
      <c r="G1458" s="20">
        <v>6118275.9999999963</v>
      </c>
      <c r="H1458" s="20">
        <v>5016986.32</v>
      </c>
      <c r="I1458" s="14">
        <v>0.82000000000000051</v>
      </c>
      <c r="J1458" s="7" t="s">
        <v>153</v>
      </c>
      <c r="K1458" s="7" t="s">
        <v>5057</v>
      </c>
      <c r="L1458" s="7" t="s">
        <v>5058</v>
      </c>
      <c r="M1458" s="5">
        <v>0</v>
      </c>
      <c r="N1458" s="7"/>
      <c r="O1458" s="5">
        <v>0</v>
      </c>
      <c r="P1458" s="37">
        <v>0</v>
      </c>
      <c r="Q1458" s="37">
        <v>0</v>
      </c>
      <c r="R1458" s="37">
        <v>0</v>
      </c>
    </row>
    <row r="1459" spans="1:18" x14ac:dyDescent="0.25">
      <c r="A1459" s="5">
        <v>36</v>
      </c>
      <c r="B1459" s="7" t="s">
        <v>5059</v>
      </c>
      <c r="C1459" s="9">
        <v>0</v>
      </c>
      <c r="D1459" s="9">
        <v>0</v>
      </c>
      <c r="E1459" s="9">
        <v>3396151</v>
      </c>
      <c r="F1459" s="9">
        <v>0</v>
      </c>
      <c r="G1459" s="20">
        <v>3396151</v>
      </c>
      <c r="H1459" s="20">
        <v>2784843.82</v>
      </c>
      <c r="I1459" s="14">
        <v>0.82</v>
      </c>
      <c r="J1459" s="7" t="s">
        <v>153</v>
      </c>
      <c r="K1459" s="7" t="s">
        <v>5060</v>
      </c>
      <c r="L1459" s="7" t="s">
        <v>5061</v>
      </c>
      <c r="M1459" s="5">
        <v>0</v>
      </c>
      <c r="N1459" s="7"/>
      <c r="O1459" s="5">
        <v>0</v>
      </c>
      <c r="P1459" s="37">
        <v>0</v>
      </c>
      <c r="Q1459" s="37">
        <v>0</v>
      </c>
      <c r="R1459" s="37">
        <v>0</v>
      </c>
    </row>
    <row r="1460" spans="1:18" x14ac:dyDescent="0.25">
      <c r="A1460" s="5">
        <v>36</v>
      </c>
      <c r="B1460" s="7" t="s">
        <v>5062</v>
      </c>
      <c r="C1460" s="9">
        <v>0</v>
      </c>
      <c r="D1460" s="9">
        <v>0</v>
      </c>
      <c r="E1460" s="9">
        <v>21197901.999999989</v>
      </c>
      <c r="F1460" s="9">
        <v>0</v>
      </c>
      <c r="G1460" s="20">
        <v>21197901.999999989</v>
      </c>
      <c r="H1460" s="20">
        <v>17382279.639999997</v>
      </c>
      <c r="I1460" s="14">
        <v>0.82000000000000028</v>
      </c>
      <c r="J1460" s="7" t="s">
        <v>153</v>
      </c>
      <c r="K1460" s="7" t="s">
        <v>5063</v>
      </c>
      <c r="L1460" s="7" t="s">
        <v>5064</v>
      </c>
      <c r="M1460" s="5">
        <v>0</v>
      </c>
      <c r="N1460" s="7"/>
      <c r="O1460" s="5">
        <v>0</v>
      </c>
      <c r="P1460" s="37">
        <v>0</v>
      </c>
      <c r="Q1460" s="37">
        <v>0</v>
      </c>
      <c r="R1460" s="37">
        <v>0</v>
      </c>
    </row>
    <row r="1461" spans="1:18" x14ac:dyDescent="0.25">
      <c r="A1461" s="5">
        <v>36</v>
      </c>
      <c r="B1461" s="7" t="s">
        <v>5065</v>
      </c>
      <c r="C1461" s="9">
        <v>0</v>
      </c>
      <c r="D1461" s="9">
        <v>0</v>
      </c>
      <c r="E1461" s="9">
        <v>27807258</v>
      </c>
      <c r="F1461" s="9">
        <v>0</v>
      </c>
      <c r="G1461" s="20">
        <v>27807258</v>
      </c>
      <c r="H1461" s="20">
        <v>22801951.559999999</v>
      </c>
      <c r="I1461" s="14">
        <v>0.82</v>
      </c>
      <c r="J1461" s="7" t="s">
        <v>153</v>
      </c>
      <c r="K1461" s="7" t="s">
        <v>5066</v>
      </c>
      <c r="L1461" s="7" t="s">
        <v>5067</v>
      </c>
      <c r="M1461" s="5">
        <v>0</v>
      </c>
      <c r="N1461" s="7"/>
      <c r="O1461" s="5">
        <v>0</v>
      </c>
      <c r="P1461" s="37">
        <v>0</v>
      </c>
      <c r="Q1461" s="37">
        <v>0</v>
      </c>
      <c r="R1461" s="37">
        <v>0</v>
      </c>
    </row>
    <row r="1462" spans="1:18" x14ac:dyDescent="0.25">
      <c r="A1462" s="5">
        <v>36</v>
      </c>
      <c r="B1462" s="7" t="s">
        <v>5068</v>
      </c>
      <c r="C1462" s="9">
        <v>0</v>
      </c>
      <c r="D1462" s="9">
        <v>0</v>
      </c>
      <c r="E1462" s="9">
        <v>4756368.0000000019</v>
      </c>
      <c r="F1462" s="9">
        <v>0</v>
      </c>
      <c r="G1462" s="20">
        <v>4756368.0000000019</v>
      </c>
      <c r="H1462" s="20">
        <v>3900221.7600000007</v>
      </c>
      <c r="I1462" s="14">
        <v>0.81999999999999984</v>
      </c>
      <c r="J1462" s="7" t="s">
        <v>153</v>
      </c>
      <c r="K1462" s="7" t="s">
        <v>5069</v>
      </c>
      <c r="L1462" s="7" t="s">
        <v>5070</v>
      </c>
      <c r="M1462" s="5">
        <v>0</v>
      </c>
      <c r="N1462" s="7"/>
      <c r="O1462" s="5">
        <v>0</v>
      </c>
      <c r="P1462" s="37">
        <v>0</v>
      </c>
      <c r="Q1462" s="37">
        <v>0</v>
      </c>
      <c r="R1462" s="37">
        <v>0</v>
      </c>
    </row>
    <row r="1463" spans="1:18" x14ac:dyDescent="0.25">
      <c r="A1463" s="5">
        <v>36</v>
      </c>
      <c r="B1463" s="7" t="s">
        <v>5071</v>
      </c>
      <c r="C1463" s="9">
        <v>0</v>
      </c>
      <c r="D1463" s="9">
        <v>0</v>
      </c>
      <c r="E1463" s="9">
        <v>2152330.0000000009</v>
      </c>
      <c r="F1463" s="9">
        <v>0</v>
      </c>
      <c r="G1463" s="20">
        <v>2152330.0000000009</v>
      </c>
      <c r="H1463" s="20">
        <v>1764910.6</v>
      </c>
      <c r="I1463" s="14">
        <v>0.81999999999999973</v>
      </c>
      <c r="J1463" s="7" t="s">
        <v>153</v>
      </c>
      <c r="K1463" s="7" t="s">
        <v>5072</v>
      </c>
      <c r="L1463" s="7" t="s">
        <v>5073</v>
      </c>
      <c r="M1463" s="5">
        <v>0</v>
      </c>
      <c r="N1463" s="7"/>
      <c r="O1463" s="5">
        <v>0</v>
      </c>
      <c r="P1463" s="37">
        <v>0</v>
      </c>
      <c r="Q1463" s="37">
        <v>0</v>
      </c>
      <c r="R1463" s="37">
        <v>0</v>
      </c>
    </row>
    <row r="1464" spans="1:18" x14ac:dyDescent="0.25">
      <c r="A1464" s="5">
        <v>36</v>
      </c>
      <c r="B1464" s="7" t="s">
        <v>5074</v>
      </c>
      <c r="C1464" s="9">
        <v>0</v>
      </c>
      <c r="D1464" s="9">
        <v>0</v>
      </c>
      <c r="E1464" s="9">
        <v>11237732.000000004</v>
      </c>
      <c r="F1464" s="9">
        <v>0</v>
      </c>
      <c r="G1464" s="20">
        <v>11237732.000000004</v>
      </c>
      <c r="H1464" s="20">
        <v>9214940.2399999984</v>
      </c>
      <c r="I1464" s="14">
        <v>0.81999999999999962</v>
      </c>
      <c r="J1464" s="7" t="s">
        <v>153</v>
      </c>
      <c r="K1464" s="7" t="s">
        <v>5075</v>
      </c>
      <c r="L1464" s="7" t="s">
        <v>5076</v>
      </c>
      <c r="M1464" s="5">
        <v>0</v>
      </c>
      <c r="N1464" s="7"/>
      <c r="O1464" s="5">
        <v>0</v>
      </c>
      <c r="P1464" s="37">
        <v>0</v>
      </c>
      <c r="Q1464" s="37">
        <v>0</v>
      </c>
      <c r="R1464" s="37">
        <v>0</v>
      </c>
    </row>
    <row r="1465" spans="1:18" x14ac:dyDescent="0.25">
      <c r="A1465" s="5">
        <v>36</v>
      </c>
      <c r="B1465" s="7" t="s">
        <v>5077</v>
      </c>
      <c r="C1465" s="9">
        <v>0</v>
      </c>
      <c r="D1465" s="9">
        <v>0</v>
      </c>
      <c r="E1465" s="9">
        <v>4858800</v>
      </c>
      <c r="F1465" s="9">
        <v>0</v>
      </c>
      <c r="G1465" s="20">
        <v>4858800</v>
      </c>
      <c r="H1465" s="20">
        <v>3984216</v>
      </c>
      <c r="I1465" s="14">
        <v>0.82</v>
      </c>
      <c r="J1465" s="7" t="s">
        <v>153</v>
      </c>
      <c r="K1465" s="7" t="s">
        <v>5078</v>
      </c>
      <c r="L1465" s="7" t="s">
        <v>5079</v>
      </c>
      <c r="M1465" s="5">
        <v>0</v>
      </c>
      <c r="N1465" s="7"/>
      <c r="O1465" s="5">
        <v>0</v>
      </c>
      <c r="P1465" s="37">
        <v>0</v>
      </c>
      <c r="Q1465" s="37">
        <v>0</v>
      </c>
      <c r="R1465" s="37">
        <v>0</v>
      </c>
    </row>
    <row r="1466" spans="1:18" x14ac:dyDescent="0.25">
      <c r="A1466" s="5">
        <v>36</v>
      </c>
      <c r="B1466" s="7" t="s">
        <v>5080</v>
      </c>
      <c r="C1466" s="9">
        <v>0</v>
      </c>
      <c r="D1466" s="9">
        <v>0</v>
      </c>
      <c r="E1466" s="9">
        <v>38439926.000000022</v>
      </c>
      <c r="F1466" s="9">
        <v>0</v>
      </c>
      <c r="G1466" s="20">
        <v>38439926.000000022</v>
      </c>
      <c r="H1466" s="20">
        <v>31520739.32</v>
      </c>
      <c r="I1466" s="14">
        <v>0.81999999999999951</v>
      </c>
      <c r="J1466" s="7" t="s">
        <v>153</v>
      </c>
      <c r="K1466" s="7" t="s">
        <v>5081</v>
      </c>
      <c r="L1466" s="7" t="s">
        <v>5082</v>
      </c>
      <c r="M1466" s="5">
        <v>0</v>
      </c>
      <c r="N1466" s="7"/>
      <c r="O1466" s="5">
        <v>0</v>
      </c>
      <c r="P1466" s="37">
        <v>0</v>
      </c>
      <c r="Q1466" s="37">
        <v>0</v>
      </c>
      <c r="R1466" s="37">
        <v>0</v>
      </c>
    </row>
    <row r="1467" spans="1:18" x14ac:dyDescent="0.25">
      <c r="A1467" s="5">
        <v>36</v>
      </c>
      <c r="B1467" s="7" t="s">
        <v>5083</v>
      </c>
      <c r="C1467" s="9">
        <v>0</v>
      </c>
      <c r="D1467" s="9">
        <v>0</v>
      </c>
      <c r="E1467" s="9">
        <v>19054955.000000011</v>
      </c>
      <c r="F1467" s="9">
        <v>0</v>
      </c>
      <c r="G1467" s="20">
        <v>19054955.000000011</v>
      </c>
      <c r="H1467" s="20">
        <v>15625063.100000003</v>
      </c>
      <c r="I1467" s="14">
        <v>0.81999999999999973</v>
      </c>
      <c r="J1467" s="7" t="s">
        <v>5084</v>
      </c>
      <c r="K1467" s="7" t="s">
        <v>5085</v>
      </c>
      <c r="L1467" s="7" t="s">
        <v>5086</v>
      </c>
      <c r="M1467" s="5">
        <v>1</v>
      </c>
      <c r="N1467" s="7" t="s">
        <v>788</v>
      </c>
      <c r="O1467" s="28">
        <v>1</v>
      </c>
      <c r="P1467" s="37">
        <v>-15625063.100000003</v>
      </c>
      <c r="Q1467" s="37">
        <v>0</v>
      </c>
      <c r="R1467" s="37">
        <v>0</v>
      </c>
    </row>
    <row r="1468" spans="1:18" x14ac:dyDescent="0.25">
      <c r="A1468" s="5">
        <v>36</v>
      </c>
      <c r="B1468" s="7" t="s">
        <v>5087</v>
      </c>
      <c r="C1468" s="9">
        <v>0</v>
      </c>
      <c r="D1468" s="9">
        <v>0</v>
      </c>
      <c r="E1468" s="9">
        <v>733931</v>
      </c>
      <c r="F1468" s="9">
        <v>0</v>
      </c>
      <c r="G1468" s="20">
        <v>733931</v>
      </c>
      <c r="H1468" s="20">
        <v>601823.42000000004</v>
      </c>
      <c r="I1468" s="14">
        <v>0.82000000000000006</v>
      </c>
      <c r="J1468" s="7" t="s">
        <v>153</v>
      </c>
      <c r="K1468" s="7" t="s">
        <v>5088</v>
      </c>
      <c r="L1468" s="7" t="s">
        <v>5089</v>
      </c>
      <c r="M1468" s="5">
        <v>1</v>
      </c>
      <c r="N1468" s="7" t="s">
        <v>780</v>
      </c>
      <c r="O1468" s="28">
        <v>1</v>
      </c>
      <c r="P1468" s="37">
        <v>-601823.42000000004</v>
      </c>
      <c r="Q1468" s="37">
        <v>0</v>
      </c>
      <c r="R1468" s="37">
        <v>0</v>
      </c>
    </row>
    <row r="1469" spans="1:18" x14ac:dyDescent="0.25">
      <c r="A1469" s="5">
        <v>36</v>
      </c>
      <c r="B1469" s="7" t="s">
        <v>5090</v>
      </c>
      <c r="C1469" s="9">
        <v>0</v>
      </c>
      <c r="D1469" s="9">
        <v>0</v>
      </c>
      <c r="E1469" s="9">
        <v>43673</v>
      </c>
      <c r="F1469" s="9">
        <v>0</v>
      </c>
      <c r="G1469" s="20">
        <v>43673</v>
      </c>
      <c r="H1469" s="20">
        <v>35811.860000000008</v>
      </c>
      <c r="I1469" s="14">
        <v>0.82000000000000017</v>
      </c>
      <c r="J1469" s="7" t="s">
        <v>153</v>
      </c>
      <c r="K1469" s="7" t="s">
        <v>5091</v>
      </c>
      <c r="L1469" s="7" t="s">
        <v>5089</v>
      </c>
      <c r="M1469" s="5">
        <v>1</v>
      </c>
      <c r="N1469" s="7" t="s">
        <v>780</v>
      </c>
      <c r="O1469" s="28">
        <v>1</v>
      </c>
      <c r="P1469" s="37">
        <v>-35811.860000000008</v>
      </c>
      <c r="Q1469" s="37">
        <v>0</v>
      </c>
      <c r="R1469" s="37">
        <v>0</v>
      </c>
    </row>
    <row r="1470" spans="1:18" x14ac:dyDescent="0.25">
      <c r="A1470" s="5">
        <v>36</v>
      </c>
      <c r="B1470" s="7" t="s">
        <v>5092</v>
      </c>
      <c r="C1470" s="9">
        <v>0</v>
      </c>
      <c r="D1470" s="9">
        <v>0</v>
      </c>
      <c r="E1470" s="9">
        <v>5798618.0000000037</v>
      </c>
      <c r="F1470" s="9">
        <v>0</v>
      </c>
      <c r="G1470" s="20">
        <v>5798618.0000000037</v>
      </c>
      <c r="H1470" s="20">
        <v>4754866.7600000007</v>
      </c>
      <c r="I1470" s="14">
        <v>0.81999999999999962</v>
      </c>
      <c r="J1470" s="7" t="s">
        <v>153</v>
      </c>
      <c r="K1470" s="7" t="s">
        <v>5093</v>
      </c>
      <c r="L1470" s="7" t="s">
        <v>5089</v>
      </c>
      <c r="M1470" s="5">
        <v>1</v>
      </c>
      <c r="N1470" s="7" t="s">
        <v>780</v>
      </c>
      <c r="O1470" s="28">
        <v>1</v>
      </c>
      <c r="P1470" s="37">
        <v>-4754866.7600000007</v>
      </c>
      <c r="Q1470" s="37">
        <v>0</v>
      </c>
      <c r="R1470" s="37">
        <v>0</v>
      </c>
    </row>
    <row r="1471" spans="1:18" x14ac:dyDescent="0.25">
      <c r="A1471" s="5">
        <v>36</v>
      </c>
      <c r="B1471" s="7" t="s">
        <v>5094</v>
      </c>
      <c r="C1471" s="9">
        <v>0</v>
      </c>
      <c r="D1471" s="9">
        <v>69545002</v>
      </c>
      <c r="E1471" s="9">
        <v>0</v>
      </c>
      <c r="F1471" s="9">
        <v>0</v>
      </c>
      <c r="G1471" s="20">
        <v>69545002</v>
      </c>
      <c r="H1471" s="20">
        <v>57026901.640000001</v>
      </c>
      <c r="I1471" s="14">
        <v>0.82000000000000006</v>
      </c>
      <c r="J1471" s="7" t="s">
        <v>153</v>
      </c>
      <c r="K1471" s="7" t="s">
        <v>5095</v>
      </c>
      <c r="L1471" s="7" t="s">
        <v>5096</v>
      </c>
      <c r="M1471" s="5">
        <v>0</v>
      </c>
      <c r="N1471" s="7"/>
      <c r="O1471" s="5">
        <v>0</v>
      </c>
      <c r="P1471" s="37">
        <v>0</v>
      </c>
      <c r="Q1471" s="37">
        <v>-57026901.640000001</v>
      </c>
      <c r="R1471" s="37">
        <v>0</v>
      </c>
    </row>
    <row r="1472" spans="1:18" x14ac:dyDescent="0.25">
      <c r="A1472" s="5">
        <v>36</v>
      </c>
      <c r="B1472" s="7" t="s">
        <v>5097</v>
      </c>
      <c r="C1472" s="9">
        <v>0</v>
      </c>
      <c r="D1472" s="9">
        <v>31067394</v>
      </c>
      <c r="E1472" s="9">
        <v>0</v>
      </c>
      <c r="F1472" s="9">
        <v>0</v>
      </c>
      <c r="G1472" s="20">
        <v>31067394</v>
      </c>
      <c r="H1472" s="20">
        <v>0</v>
      </c>
      <c r="I1472" s="14">
        <v>0</v>
      </c>
      <c r="J1472" s="7" t="s">
        <v>5084</v>
      </c>
      <c r="K1472" s="7" t="s">
        <v>5098</v>
      </c>
      <c r="L1472" s="7" t="s">
        <v>5099</v>
      </c>
      <c r="M1472" s="5">
        <v>0</v>
      </c>
      <c r="N1472" s="7"/>
      <c r="O1472" s="5">
        <v>0</v>
      </c>
      <c r="P1472" s="37">
        <v>0</v>
      </c>
      <c r="Q1472" s="37">
        <v>0</v>
      </c>
      <c r="R1472" s="37">
        <v>0</v>
      </c>
    </row>
    <row r="1473" spans="1:18" x14ac:dyDescent="0.25">
      <c r="A1473" s="5">
        <v>39</v>
      </c>
      <c r="B1473" s="7" t="s">
        <v>5100</v>
      </c>
      <c r="C1473" s="9">
        <v>0</v>
      </c>
      <c r="D1473" s="9">
        <v>0</v>
      </c>
      <c r="E1473" s="9">
        <v>6205040</v>
      </c>
      <c r="F1473" s="9">
        <v>0</v>
      </c>
      <c r="G1473" s="20">
        <v>6205040</v>
      </c>
      <c r="H1473" s="20">
        <v>6205040</v>
      </c>
      <c r="I1473" s="14">
        <v>1</v>
      </c>
      <c r="J1473" s="7" t="s">
        <v>1469</v>
      </c>
      <c r="K1473" s="7" t="s">
        <v>3422</v>
      </c>
      <c r="L1473" s="7" t="s">
        <v>3423</v>
      </c>
      <c r="M1473" s="5">
        <v>0</v>
      </c>
      <c r="N1473" s="7" t="s">
        <v>3184</v>
      </c>
      <c r="O1473" s="5">
        <v>0</v>
      </c>
      <c r="P1473" s="37">
        <v>0</v>
      </c>
      <c r="Q1473" s="37">
        <v>0</v>
      </c>
      <c r="R1473" s="37">
        <v>0</v>
      </c>
    </row>
    <row r="1474" spans="1:18" x14ac:dyDescent="0.25">
      <c r="A1474" s="5">
        <v>39</v>
      </c>
      <c r="B1474" s="7" t="s">
        <v>5101</v>
      </c>
      <c r="C1474" s="9">
        <v>0</v>
      </c>
      <c r="D1474" s="9">
        <v>0</v>
      </c>
      <c r="E1474" s="9">
        <v>25071</v>
      </c>
      <c r="F1474" s="9">
        <v>0</v>
      </c>
      <c r="G1474" s="20">
        <v>25071</v>
      </c>
      <c r="H1474" s="20">
        <v>25071</v>
      </c>
      <c r="I1474" s="14">
        <v>1</v>
      </c>
      <c r="J1474" s="7" t="s">
        <v>1469</v>
      </c>
      <c r="K1474" s="7" t="s">
        <v>3149</v>
      </c>
      <c r="L1474" s="7" t="s">
        <v>3150</v>
      </c>
      <c r="M1474" s="5">
        <v>0</v>
      </c>
      <c r="N1474" s="7" t="s">
        <v>173</v>
      </c>
      <c r="O1474" s="28">
        <v>1</v>
      </c>
      <c r="P1474" s="37">
        <v>-25071</v>
      </c>
      <c r="Q1474" s="37">
        <v>0</v>
      </c>
      <c r="R1474" s="37">
        <v>0</v>
      </c>
    </row>
    <row r="1475" spans="1:18" x14ac:dyDescent="0.25">
      <c r="A1475" s="5">
        <v>39</v>
      </c>
      <c r="B1475" s="7" t="s">
        <v>5102</v>
      </c>
      <c r="C1475" s="9">
        <v>0</v>
      </c>
      <c r="D1475" s="9">
        <v>0</v>
      </c>
      <c r="E1475" s="9">
        <v>13544219</v>
      </c>
      <c r="F1475" s="9">
        <v>0</v>
      </c>
      <c r="G1475" s="20">
        <v>13544219</v>
      </c>
      <c r="H1475" s="20">
        <v>11313296.832995525</v>
      </c>
      <c r="I1475" s="14">
        <v>0.83528602372684058</v>
      </c>
      <c r="J1475" s="7" t="s">
        <v>38</v>
      </c>
      <c r="K1475" s="7" t="s">
        <v>3152</v>
      </c>
      <c r="L1475" s="7" t="s">
        <v>3153</v>
      </c>
      <c r="M1475" s="5">
        <v>0</v>
      </c>
      <c r="N1475" s="7"/>
      <c r="O1475" s="5">
        <v>0</v>
      </c>
      <c r="P1475" s="37">
        <v>0</v>
      </c>
      <c r="Q1475" s="37">
        <v>0</v>
      </c>
      <c r="R1475" s="37">
        <v>0</v>
      </c>
    </row>
    <row r="1476" spans="1:18" x14ac:dyDescent="0.25">
      <c r="A1476" s="5">
        <v>39</v>
      </c>
      <c r="B1476" s="7" t="s">
        <v>5103</v>
      </c>
      <c r="C1476" s="9">
        <v>0</v>
      </c>
      <c r="D1476" s="9">
        <v>0</v>
      </c>
      <c r="E1476" s="9">
        <v>6089814</v>
      </c>
      <c r="F1476" s="9">
        <v>0</v>
      </c>
      <c r="G1476" s="20">
        <v>6089814</v>
      </c>
      <c r="H1476" s="20">
        <v>4954690.5953182196</v>
      </c>
      <c r="I1476" s="14">
        <v>0.81360294342622286</v>
      </c>
      <c r="J1476" s="7" t="s">
        <v>38</v>
      </c>
      <c r="K1476" s="7" t="s">
        <v>3155</v>
      </c>
      <c r="L1476" s="7" t="s">
        <v>3156</v>
      </c>
      <c r="M1476" s="5">
        <v>0</v>
      </c>
      <c r="N1476" s="7"/>
      <c r="O1476" s="5">
        <v>0</v>
      </c>
      <c r="P1476" s="37">
        <v>0</v>
      </c>
      <c r="Q1476" s="37">
        <v>0</v>
      </c>
      <c r="R1476" s="37">
        <v>0</v>
      </c>
    </row>
    <row r="1477" spans="1:18" x14ac:dyDescent="0.25">
      <c r="A1477" s="5">
        <v>39</v>
      </c>
      <c r="B1477" s="7" t="s">
        <v>5104</v>
      </c>
      <c r="C1477" s="9">
        <v>0</v>
      </c>
      <c r="D1477" s="9">
        <v>0</v>
      </c>
      <c r="E1477" s="9">
        <v>11788618</v>
      </c>
      <c r="F1477" s="9">
        <v>0</v>
      </c>
      <c r="G1477" s="20">
        <v>11788618</v>
      </c>
      <c r="H1477" s="20">
        <v>9588337.4796552639</v>
      </c>
      <c r="I1477" s="14">
        <v>0.81335551628318636</v>
      </c>
      <c r="J1477" s="7" t="s">
        <v>38</v>
      </c>
      <c r="K1477" s="7" t="s">
        <v>3158</v>
      </c>
      <c r="L1477" s="7" t="s">
        <v>3159</v>
      </c>
      <c r="M1477" s="5">
        <v>0</v>
      </c>
      <c r="N1477" s="7"/>
      <c r="O1477" s="5">
        <v>0</v>
      </c>
      <c r="P1477" s="37">
        <v>0</v>
      </c>
      <c r="Q1477" s="37">
        <v>0</v>
      </c>
      <c r="R1477" s="37">
        <v>0</v>
      </c>
    </row>
    <row r="1478" spans="1:18" x14ac:dyDescent="0.25">
      <c r="A1478" s="5">
        <v>39</v>
      </c>
      <c r="B1478" s="7" t="s">
        <v>5105</v>
      </c>
      <c r="C1478" s="9">
        <v>0</v>
      </c>
      <c r="D1478" s="9">
        <v>0</v>
      </c>
      <c r="E1478" s="9">
        <v>174661</v>
      </c>
      <c r="F1478" s="9">
        <v>0</v>
      </c>
      <c r="G1478" s="20">
        <v>174661</v>
      </c>
      <c r="H1478" s="20">
        <v>122261</v>
      </c>
      <c r="I1478" s="14">
        <v>0.6999902668598027</v>
      </c>
      <c r="J1478" s="7" t="s">
        <v>38</v>
      </c>
      <c r="K1478" s="7" t="s">
        <v>3164</v>
      </c>
      <c r="L1478" s="7" t="s">
        <v>3165</v>
      </c>
      <c r="M1478" s="5">
        <v>0</v>
      </c>
      <c r="N1478" s="7"/>
      <c r="O1478" s="5">
        <v>0</v>
      </c>
      <c r="P1478" s="37">
        <v>0</v>
      </c>
      <c r="Q1478" s="37">
        <v>0</v>
      </c>
      <c r="R1478" s="37">
        <v>0</v>
      </c>
    </row>
    <row r="1479" spans="1:18" x14ac:dyDescent="0.25">
      <c r="A1479" s="5">
        <v>39</v>
      </c>
      <c r="B1479" s="7" t="s">
        <v>5106</v>
      </c>
      <c r="C1479" s="9">
        <v>0</v>
      </c>
      <c r="D1479" s="9">
        <v>0</v>
      </c>
      <c r="E1479" s="9">
        <v>629050</v>
      </c>
      <c r="F1479" s="9">
        <v>0</v>
      </c>
      <c r="G1479" s="20">
        <v>629050</v>
      </c>
      <c r="H1479" s="20">
        <v>534692.48582274362</v>
      </c>
      <c r="I1479" s="14">
        <v>0.84999997746243328</v>
      </c>
      <c r="J1479" s="7" t="s">
        <v>38</v>
      </c>
      <c r="K1479" s="7" t="s">
        <v>3170</v>
      </c>
      <c r="L1479" s="7" t="s">
        <v>3171</v>
      </c>
      <c r="M1479" s="5">
        <v>0</v>
      </c>
      <c r="N1479" s="7"/>
      <c r="O1479" s="5">
        <v>0</v>
      </c>
      <c r="P1479" s="37">
        <v>0</v>
      </c>
      <c r="Q1479" s="37">
        <v>0</v>
      </c>
      <c r="R1479" s="37">
        <v>0</v>
      </c>
    </row>
    <row r="1480" spans="1:18" x14ac:dyDescent="0.25">
      <c r="A1480" s="5">
        <v>39</v>
      </c>
      <c r="B1480" s="7" t="s">
        <v>5107</v>
      </c>
      <c r="C1480" s="9">
        <v>0</v>
      </c>
      <c r="D1480" s="9">
        <v>0</v>
      </c>
      <c r="E1480" s="9">
        <v>71769</v>
      </c>
      <c r="F1480" s="9">
        <v>0</v>
      </c>
      <c r="G1480" s="20">
        <v>71769</v>
      </c>
      <c r="H1480" s="20">
        <v>71510</v>
      </c>
      <c r="I1480" s="14">
        <v>0.99639119954297817</v>
      </c>
      <c r="J1480" s="7" t="s">
        <v>38</v>
      </c>
      <c r="K1480" s="7" t="s">
        <v>3176</v>
      </c>
      <c r="L1480" s="7" t="s">
        <v>3177</v>
      </c>
      <c r="M1480" s="5">
        <v>0</v>
      </c>
      <c r="N1480" s="7"/>
      <c r="O1480" s="5">
        <v>0</v>
      </c>
      <c r="P1480" s="37">
        <v>0</v>
      </c>
      <c r="Q1480" s="37">
        <v>0</v>
      </c>
      <c r="R1480" s="37">
        <v>0</v>
      </c>
    </row>
    <row r="1481" spans="1:18" x14ac:dyDescent="0.25">
      <c r="A1481" s="5">
        <v>39</v>
      </c>
      <c r="B1481" s="7" t="s">
        <v>5108</v>
      </c>
      <c r="C1481" s="9">
        <v>0</v>
      </c>
      <c r="D1481" s="9">
        <v>0</v>
      </c>
      <c r="E1481" s="9">
        <v>1221914</v>
      </c>
      <c r="F1481" s="9">
        <v>0</v>
      </c>
      <c r="G1481" s="20">
        <v>1221914</v>
      </c>
      <c r="H1481" s="20">
        <v>1038626.7833946937</v>
      </c>
      <c r="I1481" s="14">
        <v>0.84999990457159325</v>
      </c>
      <c r="J1481" s="7" t="s">
        <v>38</v>
      </c>
      <c r="K1481" s="7" t="s">
        <v>3179</v>
      </c>
      <c r="L1481" s="7" t="s">
        <v>3180</v>
      </c>
      <c r="M1481" s="5">
        <v>0</v>
      </c>
      <c r="N1481" s="7"/>
      <c r="O1481" s="5">
        <v>0</v>
      </c>
      <c r="P1481" s="37">
        <v>0</v>
      </c>
      <c r="Q1481" s="37">
        <v>0</v>
      </c>
      <c r="R1481" s="37">
        <v>0</v>
      </c>
    </row>
    <row r="1482" spans="1:18" x14ac:dyDescent="0.25">
      <c r="A1482" s="5">
        <v>39</v>
      </c>
      <c r="B1482" s="7" t="s">
        <v>5109</v>
      </c>
      <c r="C1482" s="9">
        <v>0</v>
      </c>
      <c r="D1482" s="9">
        <v>0</v>
      </c>
      <c r="E1482" s="9">
        <v>863282</v>
      </c>
      <c r="F1482" s="9">
        <v>0</v>
      </c>
      <c r="G1482" s="20">
        <v>863282</v>
      </c>
      <c r="H1482" s="20">
        <v>863282</v>
      </c>
      <c r="I1482" s="14">
        <v>1</v>
      </c>
      <c r="J1482" s="7" t="s">
        <v>227</v>
      </c>
      <c r="K1482" s="7" t="s">
        <v>3189</v>
      </c>
      <c r="L1482" s="7" t="s">
        <v>3190</v>
      </c>
      <c r="M1482" s="5">
        <v>0</v>
      </c>
      <c r="N1482" s="7" t="s">
        <v>173</v>
      </c>
      <c r="O1482" s="28">
        <v>1</v>
      </c>
      <c r="P1482" s="37">
        <v>-863282</v>
      </c>
      <c r="Q1482" s="37">
        <v>0</v>
      </c>
      <c r="R1482" s="37">
        <v>0</v>
      </c>
    </row>
    <row r="1483" spans="1:18" x14ac:dyDescent="0.25">
      <c r="A1483" s="5">
        <v>39</v>
      </c>
      <c r="B1483" s="7" t="s">
        <v>5110</v>
      </c>
      <c r="C1483" s="9">
        <v>0</v>
      </c>
      <c r="D1483" s="9">
        <v>0</v>
      </c>
      <c r="E1483" s="9">
        <v>7143312</v>
      </c>
      <c r="F1483" s="9">
        <v>0</v>
      </c>
      <c r="G1483" s="20">
        <v>7143312</v>
      </c>
      <c r="H1483" s="20">
        <v>7143312</v>
      </c>
      <c r="I1483" s="14">
        <v>1</v>
      </c>
      <c r="J1483" s="7" t="s">
        <v>227</v>
      </c>
      <c r="K1483" s="7" t="s">
        <v>3192</v>
      </c>
      <c r="L1483" s="7" t="s">
        <v>3193</v>
      </c>
      <c r="M1483" s="5">
        <v>0</v>
      </c>
      <c r="N1483" s="7" t="s">
        <v>173</v>
      </c>
      <c r="O1483" s="28">
        <v>1</v>
      </c>
      <c r="P1483" s="37">
        <v>-7143312</v>
      </c>
      <c r="Q1483" s="37">
        <v>0</v>
      </c>
      <c r="R1483" s="37">
        <v>0</v>
      </c>
    </row>
    <row r="1484" spans="1:18" x14ac:dyDescent="0.25">
      <c r="A1484" s="5">
        <v>39</v>
      </c>
      <c r="B1484" s="7" t="s">
        <v>5111</v>
      </c>
      <c r="C1484" s="9">
        <v>0</v>
      </c>
      <c r="D1484" s="9">
        <v>0</v>
      </c>
      <c r="E1484" s="9">
        <v>1146359</v>
      </c>
      <c r="F1484" s="9">
        <v>0</v>
      </c>
      <c r="G1484" s="20">
        <v>1146359</v>
      </c>
      <c r="H1484" s="20">
        <v>1146359</v>
      </c>
      <c r="I1484" s="14">
        <v>1</v>
      </c>
      <c r="J1484" s="7" t="s">
        <v>227</v>
      </c>
      <c r="K1484" s="7" t="s">
        <v>3195</v>
      </c>
      <c r="L1484" s="7" t="s">
        <v>3196</v>
      </c>
      <c r="M1484" s="5">
        <v>0</v>
      </c>
      <c r="N1484" s="7" t="s">
        <v>3184</v>
      </c>
      <c r="O1484" s="5">
        <v>0</v>
      </c>
      <c r="P1484" s="37">
        <v>0</v>
      </c>
      <c r="Q1484" s="37">
        <v>0</v>
      </c>
      <c r="R1484" s="37">
        <v>0</v>
      </c>
    </row>
    <row r="1485" spans="1:18" x14ac:dyDescent="0.25">
      <c r="A1485" s="5">
        <v>39</v>
      </c>
      <c r="B1485" s="7" t="s">
        <v>5112</v>
      </c>
      <c r="C1485" s="9">
        <v>0</v>
      </c>
      <c r="D1485" s="9">
        <v>0</v>
      </c>
      <c r="E1485" s="9">
        <v>1582549</v>
      </c>
      <c r="F1485" s="9">
        <v>0</v>
      </c>
      <c r="G1485" s="20">
        <v>1582549</v>
      </c>
      <c r="H1485" s="20">
        <v>1582549</v>
      </c>
      <c r="I1485" s="14">
        <v>1</v>
      </c>
      <c r="J1485" s="7" t="s">
        <v>227</v>
      </c>
      <c r="K1485" s="7" t="s">
        <v>3198</v>
      </c>
      <c r="L1485" s="7" t="s">
        <v>3199</v>
      </c>
      <c r="M1485" s="5">
        <v>0</v>
      </c>
      <c r="N1485" s="7" t="s">
        <v>173</v>
      </c>
      <c r="O1485" s="28">
        <v>1</v>
      </c>
      <c r="P1485" s="37">
        <v>-1582549</v>
      </c>
      <c r="Q1485" s="37">
        <v>0</v>
      </c>
      <c r="R1485" s="37">
        <v>0</v>
      </c>
    </row>
    <row r="1486" spans="1:18" x14ac:dyDescent="0.25">
      <c r="A1486" s="5">
        <v>39</v>
      </c>
      <c r="B1486" s="7" t="s">
        <v>5113</v>
      </c>
      <c r="C1486" s="9">
        <v>0</v>
      </c>
      <c r="D1486" s="9">
        <v>0</v>
      </c>
      <c r="E1486" s="9">
        <v>1735700</v>
      </c>
      <c r="F1486" s="9">
        <v>0</v>
      </c>
      <c r="G1486" s="20">
        <v>1735700</v>
      </c>
      <c r="H1486" s="20">
        <v>1735700</v>
      </c>
      <c r="I1486" s="14">
        <v>1</v>
      </c>
      <c r="J1486" s="7" t="s">
        <v>227</v>
      </c>
      <c r="K1486" s="7" t="s">
        <v>3225</v>
      </c>
      <c r="L1486" s="7" t="s">
        <v>3226</v>
      </c>
      <c r="M1486" s="5">
        <v>0</v>
      </c>
      <c r="N1486" s="7"/>
      <c r="O1486" s="5">
        <v>0</v>
      </c>
      <c r="P1486" s="37">
        <v>0</v>
      </c>
      <c r="Q1486" s="37">
        <v>0</v>
      </c>
      <c r="R1486" s="37">
        <v>0</v>
      </c>
    </row>
    <row r="1487" spans="1:18" x14ac:dyDescent="0.25">
      <c r="A1487" s="5">
        <v>39</v>
      </c>
      <c r="B1487" s="7" t="s">
        <v>5114</v>
      </c>
      <c r="C1487" s="9">
        <v>0</v>
      </c>
      <c r="D1487" s="9">
        <v>0</v>
      </c>
      <c r="E1487" s="9">
        <v>21804544</v>
      </c>
      <c r="F1487" s="9">
        <v>0</v>
      </c>
      <c r="G1487" s="20">
        <v>21804544</v>
      </c>
      <c r="H1487" s="20">
        <v>18533861.908578634</v>
      </c>
      <c r="I1487" s="14">
        <v>0.84999997746243328</v>
      </c>
      <c r="J1487" s="7" t="s">
        <v>227</v>
      </c>
      <c r="K1487" s="7" t="s">
        <v>3234</v>
      </c>
      <c r="L1487" s="7" t="s">
        <v>3235</v>
      </c>
      <c r="M1487" s="5">
        <v>0</v>
      </c>
      <c r="N1487" s="7"/>
      <c r="O1487" s="5">
        <v>0</v>
      </c>
      <c r="P1487" s="37">
        <v>0</v>
      </c>
      <c r="Q1487" s="37">
        <v>0</v>
      </c>
      <c r="R1487" s="37">
        <v>0</v>
      </c>
    </row>
    <row r="1488" spans="1:18" x14ac:dyDescent="0.25">
      <c r="A1488" s="5">
        <v>39</v>
      </c>
      <c r="B1488" s="7" t="s">
        <v>5115</v>
      </c>
      <c r="C1488" s="9">
        <v>0</v>
      </c>
      <c r="D1488" s="9">
        <v>0</v>
      </c>
      <c r="E1488" s="9">
        <v>377094</v>
      </c>
      <c r="F1488" s="9">
        <v>0</v>
      </c>
      <c r="G1488" s="20">
        <v>377094</v>
      </c>
      <c r="H1488" s="20">
        <v>320529.86401452037</v>
      </c>
      <c r="I1488" s="14">
        <v>0.84999990457159325</v>
      </c>
      <c r="J1488" s="7" t="s">
        <v>227</v>
      </c>
      <c r="K1488" s="7" t="s">
        <v>3237</v>
      </c>
      <c r="L1488" s="7" t="s">
        <v>3238</v>
      </c>
      <c r="M1488" s="5">
        <v>0</v>
      </c>
      <c r="N1488" s="7"/>
      <c r="O1488" s="5">
        <v>0</v>
      </c>
      <c r="P1488" s="37">
        <v>0</v>
      </c>
      <c r="Q1488" s="37">
        <v>0</v>
      </c>
      <c r="R1488" s="37">
        <v>0</v>
      </c>
    </row>
    <row r="1489" spans="1:18" x14ac:dyDescent="0.25">
      <c r="A1489" s="5">
        <v>39</v>
      </c>
      <c r="B1489" s="7" t="s">
        <v>5116</v>
      </c>
      <c r="C1489" s="9">
        <v>0</v>
      </c>
      <c r="D1489" s="9">
        <v>0</v>
      </c>
      <c r="E1489" s="9">
        <v>-4416202</v>
      </c>
      <c r="F1489" s="9">
        <v>0</v>
      </c>
      <c r="G1489" s="20">
        <v>-4416202</v>
      </c>
      <c r="H1489" s="20">
        <v>-3753771.6004695529</v>
      </c>
      <c r="I1489" s="14">
        <v>0.84999997746243328</v>
      </c>
      <c r="J1489" s="7" t="s">
        <v>227</v>
      </c>
      <c r="K1489" s="7" t="s">
        <v>3240</v>
      </c>
      <c r="L1489" s="7" t="s">
        <v>3241</v>
      </c>
      <c r="M1489" s="5">
        <v>0</v>
      </c>
      <c r="N1489" s="7"/>
      <c r="O1489" s="5">
        <v>0</v>
      </c>
      <c r="P1489" s="37">
        <v>0</v>
      </c>
      <c r="Q1489" s="37">
        <v>0</v>
      </c>
      <c r="R1489" s="37">
        <v>0</v>
      </c>
    </row>
    <row r="1490" spans="1:18" x14ac:dyDescent="0.25">
      <c r="A1490" s="5">
        <v>39</v>
      </c>
      <c r="B1490" s="7" t="s">
        <v>5117</v>
      </c>
      <c r="C1490" s="9">
        <v>0</v>
      </c>
      <c r="D1490" s="9">
        <v>0</v>
      </c>
      <c r="E1490" s="9">
        <v>9713</v>
      </c>
      <c r="F1490" s="9">
        <v>0</v>
      </c>
      <c r="G1490" s="20">
        <v>9713</v>
      </c>
      <c r="H1490" s="20">
        <v>9033</v>
      </c>
      <c r="I1490" s="14">
        <v>0.92999073406774424</v>
      </c>
      <c r="J1490" s="7" t="s">
        <v>227</v>
      </c>
      <c r="K1490" s="7" t="s">
        <v>3267</v>
      </c>
      <c r="L1490" s="7" t="s">
        <v>3268</v>
      </c>
      <c r="M1490" s="5">
        <v>0</v>
      </c>
      <c r="N1490" s="7"/>
      <c r="O1490" s="5">
        <v>0</v>
      </c>
      <c r="P1490" s="37">
        <v>0</v>
      </c>
      <c r="Q1490" s="37">
        <v>0</v>
      </c>
      <c r="R1490" s="37">
        <v>0</v>
      </c>
    </row>
    <row r="1491" spans="1:18" x14ac:dyDescent="0.25">
      <c r="A1491" s="5">
        <v>39</v>
      </c>
      <c r="B1491" s="7" t="s">
        <v>5118</v>
      </c>
      <c r="C1491" s="9">
        <v>0</v>
      </c>
      <c r="D1491" s="9">
        <v>0</v>
      </c>
      <c r="E1491" s="9">
        <v>309881</v>
      </c>
      <c r="F1491" s="9">
        <v>0</v>
      </c>
      <c r="G1491" s="20">
        <v>309881</v>
      </c>
      <c r="H1491" s="20">
        <v>309881</v>
      </c>
      <c r="I1491" s="14">
        <v>1</v>
      </c>
      <c r="J1491" s="7" t="s">
        <v>227</v>
      </c>
      <c r="K1491" s="7" t="s">
        <v>3270</v>
      </c>
      <c r="L1491" s="7" t="s">
        <v>3271</v>
      </c>
      <c r="M1491" s="5">
        <v>0</v>
      </c>
      <c r="N1491" s="7"/>
      <c r="O1491" s="5">
        <v>0</v>
      </c>
      <c r="P1491" s="37">
        <v>0</v>
      </c>
      <c r="Q1491" s="37">
        <v>0</v>
      </c>
      <c r="R1491" s="37">
        <v>0</v>
      </c>
    </row>
    <row r="1492" spans="1:18" x14ac:dyDescent="0.25">
      <c r="A1492" s="5">
        <v>39</v>
      </c>
      <c r="B1492" s="7" t="s">
        <v>5119</v>
      </c>
      <c r="C1492" s="9">
        <v>0</v>
      </c>
      <c r="D1492" s="9">
        <v>0</v>
      </c>
      <c r="E1492" s="9">
        <v>184568</v>
      </c>
      <c r="F1492" s="9">
        <v>0</v>
      </c>
      <c r="G1492" s="20">
        <v>184568</v>
      </c>
      <c r="H1492" s="20">
        <v>171647</v>
      </c>
      <c r="I1492" s="14">
        <v>0.92999328160894634</v>
      </c>
      <c r="J1492" s="7" t="s">
        <v>227</v>
      </c>
      <c r="K1492" s="7" t="s">
        <v>3273</v>
      </c>
      <c r="L1492" s="7" t="s">
        <v>3274</v>
      </c>
      <c r="M1492" s="5">
        <v>0</v>
      </c>
      <c r="N1492" s="7"/>
      <c r="O1492" s="5">
        <v>0</v>
      </c>
      <c r="P1492" s="37">
        <v>0</v>
      </c>
      <c r="Q1492" s="37">
        <v>0</v>
      </c>
      <c r="R1492" s="37">
        <v>0</v>
      </c>
    </row>
    <row r="1493" spans="1:18" x14ac:dyDescent="0.25">
      <c r="A1493" s="5">
        <v>39</v>
      </c>
      <c r="B1493" s="7" t="s">
        <v>5120</v>
      </c>
      <c r="C1493" s="9">
        <v>0</v>
      </c>
      <c r="D1493" s="9">
        <v>0</v>
      </c>
      <c r="E1493" s="9">
        <v>-2254295</v>
      </c>
      <c r="F1493" s="9">
        <v>0</v>
      </c>
      <c r="G1493" s="20">
        <v>-2254295</v>
      </c>
      <c r="H1493" s="20">
        <v>-2254295</v>
      </c>
      <c r="I1493" s="14">
        <v>1</v>
      </c>
      <c r="J1493" s="7" t="s">
        <v>227</v>
      </c>
      <c r="K1493" s="7" t="s">
        <v>3279</v>
      </c>
      <c r="L1493" s="7" t="s">
        <v>3280</v>
      </c>
      <c r="M1493" s="5">
        <v>0</v>
      </c>
      <c r="N1493" s="7"/>
      <c r="O1493" s="5">
        <v>0</v>
      </c>
      <c r="P1493" s="37">
        <v>0</v>
      </c>
      <c r="Q1493" s="37">
        <v>0</v>
      </c>
      <c r="R1493" s="37">
        <v>0</v>
      </c>
    </row>
    <row r="1494" spans="1:18" x14ac:dyDescent="0.25">
      <c r="A1494" s="5">
        <v>39</v>
      </c>
      <c r="B1494" s="7" t="s">
        <v>5121</v>
      </c>
      <c r="C1494" s="9">
        <v>0</v>
      </c>
      <c r="D1494" s="9">
        <v>0</v>
      </c>
      <c r="E1494" s="9">
        <v>6465849</v>
      </c>
      <c r="F1494" s="9">
        <v>0</v>
      </c>
      <c r="G1494" s="20">
        <v>6465849</v>
      </c>
      <c r="H1494" s="20">
        <v>6465849</v>
      </c>
      <c r="I1494" s="14">
        <v>1</v>
      </c>
      <c r="J1494" s="7" t="s">
        <v>227</v>
      </c>
      <c r="K1494" s="7" t="s">
        <v>3282</v>
      </c>
      <c r="L1494" s="7" t="s">
        <v>3283</v>
      </c>
      <c r="M1494" s="5">
        <v>0</v>
      </c>
      <c r="N1494" s="7"/>
      <c r="O1494" s="5">
        <v>0</v>
      </c>
      <c r="P1494" s="37">
        <v>0</v>
      </c>
      <c r="Q1494" s="37">
        <v>0</v>
      </c>
      <c r="R1494" s="37">
        <v>0</v>
      </c>
    </row>
    <row r="1495" spans="1:18" x14ac:dyDescent="0.25">
      <c r="A1495" s="5">
        <v>39</v>
      </c>
      <c r="B1495" s="7" t="s">
        <v>5122</v>
      </c>
      <c r="C1495" s="9">
        <v>0</v>
      </c>
      <c r="D1495" s="9">
        <v>0</v>
      </c>
      <c r="E1495" s="9">
        <v>215999</v>
      </c>
      <c r="F1495" s="9">
        <v>0</v>
      </c>
      <c r="G1495" s="20">
        <v>215999</v>
      </c>
      <c r="H1495" s="20">
        <v>195997</v>
      </c>
      <c r="I1495" s="14">
        <v>0.90739771943388625</v>
      </c>
      <c r="J1495" s="7" t="s">
        <v>227</v>
      </c>
      <c r="K1495" s="7" t="s">
        <v>3294</v>
      </c>
      <c r="L1495" s="7" t="s">
        <v>3295</v>
      </c>
      <c r="M1495" s="5">
        <v>0</v>
      </c>
      <c r="N1495" s="7"/>
      <c r="O1495" s="5">
        <v>0</v>
      </c>
      <c r="P1495" s="37">
        <v>0</v>
      </c>
      <c r="Q1495" s="37">
        <v>0</v>
      </c>
      <c r="R1495" s="37">
        <v>0</v>
      </c>
    </row>
    <row r="1496" spans="1:18" x14ac:dyDescent="0.25">
      <c r="A1496" s="5">
        <v>39</v>
      </c>
      <c r="B1496" s="7" t="s">
        <v>5123</v>
      </c>
      <c r="C1496" s="9">
        <v>0</v>
      </c>
      <c r="D1496" s="9">
        <v>0</v>
      </c>
      <c r="E1496" s="9">
        <v>349735</v>
      </c>
      <c r="F1496" s="9">
        <v>0</v>
      </c>
      <c r="G1496" s="20">
        <v>349735</v>
      </c>
      <c r="H1496" s="20">
        <v>243058.67895045583</v>
      </c>
      <c r="I1496" s="14">
        <v>0.69497956724507359</v>
      </c>
      <c r="J1496" s="7" t="s">
        <v>227</v>
      </c>
      <c r="K1496" s="7" t="s">
        <v>3303</v>
      </c>
      <c r="L1496" s="7" t="s">
        <v>3304</v>
      </c>
      <c r="M1496" s="5">
        <v>0</v>
      </c>
      <c r="N1496" s="7"/>
      <c r="O1496" s="5">
        <v>0</v>
      </c>
      <c r="P1496" s="37">
        <v>0</v>
      </c>
      <c r="Q1496" s="37">
        <v>0</v>
      </c>
      <c r="R1496" s="37">
        <v>0</v>
      </c>
    </row>
    <row r="1497" spans="1:18" x14ac:dyDescent="0.25">
      <c r="A1497" s="5">
        <v>39</v>
      </c>
      <c r="B1497" s="7" t="s">
        <v>5124</v>
      </c>
      <c r="C1497" s="9">
        <v>0</v>
      </c>
      <c r="D1497" s="9">
        <v>0</v>
      </c>
      <c r="E1497" s="9">
        <v>71582656</v>
      </c>
      <c r="F1497" s="9">
        <v>0</v>
      </c>
      <c r="G1497" s="20">
        <v>71582656</v>
      </c>
      <c r="H1497" s="20">
        <v>60845255.986701116</v>
      </c>
      <c r="I1497" s="14">
        <v>0.84999997746243328</v>
      </c>
      <c r="J1497" s="7" t="s">
        <v>227</v>
      </c>
      <c r="K1497" s="7" t="s">
        <v>3312</v>
      </c>
      <c r="L1497" s="7" t="s">
        <v>3313</v>
      </c>
      <c r="M1497" s="5">
        <v>0</v>
      </c>
      <c r="N1497" s="7"/>
      <c r="O1497" s="5">
        <v>0</v>
      </c>
      <c r="P1497" s="37">
        <v>0</v>
      </c>
      <c r="Q1497" s="37">
        <v>0</v>
      </c>
      <c r="R1497" s="37">
        <v>0</v>
      </c>
    </row>
    <row r="1498" spans="1:18" x14ac:dyDescent="0.25">
      <c r="A1498" s="5">
        <v>39</v>
      </c>
      <c r="B1498" s="7" t="s">
        <v>5125</v>
      </c>
      <c r="C1498" s="9">
        <v>0</v>
      </c>
      <c r="D1498" s="9">
        <v>0</v>
      </c>
      <c r="E1498" s="9">
        <v>249945261</v>
      </c>
      <c r="F1498" s="9">
        <v>0</v>
      </c>
      <c r="G1498" s="20">
        <v>249945261</v>
      </c>
      <c r="H1498" s="20">
        <v>216552574</v>
      </c>
      <c r="I1498" s="14">
        <v>0.86639999947828572</v>
      </c>
      <c r="J1498" s="7" t="s">
        <v>3318</v>
      </c>
      <c r="K1498" s="7" t="s">
        <v>3319</v>
      </c>
      <c r="L1498" s="7" t="s">
        <v>3320</v>
      </c>
      <c r="M1498" s="5">
        <v>0</v>
      </c>
      <c r="N1498" s="7"/>
      <c r="O1498" s="5">
        <v>0</v>
      </c>
      <c r="P1498" s="37">
        <v>0</v>
      </c>
      <c r="Q1498" s="37">
        <v>-216552574</v>
      </c>
      <c r="R1498" s="37">
        <v>0</v>
      </c>
    </row>
    <row r="1499" spans="1:18" x14ac:dyDescent="0.25">
      <c r="A1499" s="5">
        <v>39</v>
      </c>
      <c r="B1499" s="7" t="s">
        <v>5126</v>
      </c>
      <c r="C1499" s="9">
        <v>0</v>
      </c>
      <c r="D1499" s="9">
        <v>0</v>
      </c>
      <c r="E1499" s="9">
        <v>596988</v>
      </c>
      <c r="F1499" s="9">
        <v>0</v>
      </c>
      <c r="G1499" s="20">
        <v>596988</v>
      </c>
      <c r="H1499" s="20">
        <v>517230</v>
      </c>
      <c r="I1499" s="14">
        <v>0.86639932460953994</v>
      </c>
      <c r="J1499" s="7" t="s">
        <v>3318</v>
      </c>
      <c r="K1499" s="7" t="s">
        <v>3322</v>
      </c>
      <c r="L1499" s="7" t="s">
        <v>3323</v>
      </c>
      <c r="M1499" s="5">
        <v>1</v>
      </c>
      <c r="N1499" s="7" t="s">
        <v>788</v>
      </c>
      <c r="O1499" s="28">
        <v>1</v>
      </c>
      <c r="P1499" s="37">
        <v>-517230</v>
      </c>
      <c r="Q1499" s="37">
        <v>0</v>
      </c>
      <c r="R1499" s="37">
        <v>0</v>
      </c>
    </row>
    <row r="1500" spans="1:18" x14ac:dyDescent="0.25">
      <c r="A1500" s="5">
        <v>39</v>
      </c>
      <c r="B1500" s="7" t="s">
        <v>5127</v>
      </c>
      <c r="C1500" s="9">
        <v>0</v>
      </c>
      <c r="D1500" s="9">
        <v>0</v>
      </c>
      <c r="E1500" s="9">
        <v>47590063</v>
      </c>
      <c r="F1500" s="9">
        <v>0</v>
      </c>
      <c r="G1500" s="20">
        <v>47590063</v>
      </c>
      <c r="H1500" s="20">
        <v>45096344</v>
      </c>
      <c r="I1500" s="14">
        <v>0.94760000632905239</v>
      </c>
      <c r="J1500" s="7" t="s">
        <v>3318</v>
      </c>
      <c r="K1500" s="7" t="s">
        <v>3325</v>
      </c>
      <c r="L1500" s="7" t="s">
        <v>3326</v>
      </c>
      <c r="M1500" s="5">
        <v>1</v>
      </c>
      <c r="N1500" s="7" t="s">
        <v>173</v>
      </c>
      <c r="O1500" s="28">
        <v>1</v>
      </c>
      <c r="P1500" s="37">
        <v>-45096344</v>
      </c>
      <c r="Q1500" s="37">
        <v>0</v>
      </c>
      <c r="R1500" s="37">
        <v>0</v>
      </c>
    </row>
    <row r="1501" spans="1:18" x14ac:dyDescent="0.25">
      <c r="A1501" s="5">
        <v>39</v>
      </c>
      <c r="B1501" s="7" t="s">
        <v>5128</v>
      </c>
      <c r="C1501" s="9">
        <v>0</v>
      </c>
      <c r="D1501" s="9">
        <v>0</v>
      </c>
      <c r="E1501" s="9">
        <v>2331464</v>
      </c>
      <c r="F1501" s="9">
        <v>0</v>
      </c>
      <c r="G1501" s="20">
        <v>2331464</v>
      </c>
      <c r="H1501" s="20">
        <v>1981744.3474544745</v>
      </c>
      <c r="I1501" s="14">
        <v>0.84999997746243328</v>
      </c>
      <c r="J1501" s="7" t="s">
        <v>227</v>
      </c>
      <c r="K1501" s="7" t="s">
        <v>3328</v>
      </c>
      <c r="L1501" s="7" t="s">
        <v>3329</v>
      </c>
      <c r="M1501" s="5">
        <v>1</v>
      </c>
      <c r="N1501" s="7" t="s">
        <v>2824</v>
      </c>
      <c r="O1501" s="28">
        <v>1</v>
      </c>
      <c r="P1501" s="37">
        <v>-1981744.3474544745</v>
      </c>
      <c r="Q1501" s="37">
        <v>0</v>
      </c>
      <c r="R1501" s="37">
        <v>0</v>
      </c>
    </row>
    <row r="1502" spans="1:18" x14ac:dyDescent="0.25">
      <c r="A1502" s="5">
        <v>39</v>
      </c>
      <c r="B1502" s="7" t="s">
        <v>5129</v>
      </c>
      <c r="C1502" s="9">
        <v>0</v>
      </c>
      <c r="D1502" s="9">
        <v>0</v>
      </c>
      <c r="E1502" s="9">
        <v>522210</v>
      </c>
      <c r="F1502" s="9">
        <v>0</v>
      </c>
      <c r="G1502" s="20">
        <v>522210</v>
      </c>
      <c r="H1502" s="20">
        <v>443878.45016633172</v>
      </c>
      <c r="I1502" s="14">
        <v>0.84999990457159325</v>
      </c>
      <c r="J1502" s="7" t="s">
        <v>227</v>
      </c>
      <c r="K1502" s="7" t="s">
        <v>3331</v>
      </c>
      <c r="L1502" s="7" t="s">
        <v>3332</v>
      </c>
      <c r="M1502" s="5">
        <v>0</v>
      </c>
      <c r="N1502" s="7"/>
      <c r="O1502" s="5">
        <v>0</v>
      </c>
      <c r="P1502" s="37">
        <v>0</v>
      </c>
      <c r="Q1502" s="37">
        <v>0</v>
      </c>
      <c r="R1502" s="37">
        <v>0</v>
      </c>
    </row>
    <row r="1503" spans="1:18" x14ac:dyDescent="0.25">
      <c r="A1503" s="5">
        <v>39</v>
      </c>
      <c r="B1503" s="7" t="s">
        <v>5130</v>
      </c>
      <c r="C1503" s="9">
        <v>0</v>
      </c>
      <c r="D1503" s="9">
        <v>0</v>
      </c>
      <c r="E1503" s="9">
        <v>18456399</v>
      </c>
      <c r="F1503" s="9">
        <v>0</v>
      </c>
      <c r="G1503" s="20">
        <v>18456399</v>
      </c>
      <c r="H1503" s="20">
        <v>18456399</v>
      </c>
      <c r="I1503" s="14">
        <v>1</v>
      </c>
      <c r="J1503" s="7" t="s">
        <v>227</v>
      </c>
      <c r="K1503" s="7" t="s">
        <v>3340</v>
      </c>
      <c r="L1503" s="7" t="s">
        <v>3341</v>
      </c>
      <c r="M1503" s="5">
        <v>0</v>
      </c>
      <c r="N1503" s="7"/>
      <c r="O1503" s="5">
        <v>0</v>
      </c>
      <c r="P1503" s="37">
        <v>0</v>
      </c>
      <c r="Q1503" s="37">
        <v>0</v>
      </c>
      <c r="R1503" s="37">
        <v>0</v>
      </c>
    </row>
    <row r="1504" spans="1:18" x14ac:dyDescent="0.25">
      <c r="A1504" s="5">
        <v>39</v>
      </c>
      <c r="B1504" s="7" t="s">
        <v>5131</v>
      </c>
      <c r="C1504" s="9">
        <v>0</v>
      </c>
      <c r="D1504" s="9">
        <v>0</v>
      </c>
      <c r="E1504" s="9">
        <v>35335</v>
      </c>
      <c r="F1504" s="9">
        <v>0</v>
      </c>
      <c r="G1504" s="20">
        <v>35335</v>
      </c>
      <c r="H1504" s="20">
        <v>35335</v>
      </c>
      <c r="I1504" s="14">
        <v>1</v>
      </c>
      <c r="J1504" s="7" t="s">
        <v>227</v>
      </c>
      <c r="K1504" s="7" t="s">
        <v>3343</v>
      </c>
      <c r="L1504" s="7" t="s">
        <v>3344</v>
      </c>
      <c r="M1504" s="5">
        <v>0</v>
      </c>
      <c r="N1504" s="7"/>
      <c r="O1504" s="5">
        <v>0</v>
      </c>
      <c r="P1504" s="37">
        <v>0</v>
      </c>
      <c r="Q1504" s="37">
        <v>0</v>
      </c>
      <c r="R1504" s="37">
        <v>0</v>
      </c>
    </row>
    <row r="1505" spans="1:18" x14ac:dyDescent="0.25">
      <c r="A1505" s="5">
        <v>39</v>
      </c>
      <c r="B1505" s="7" t="s">
        <v>5132</v>
      </c>
      <c r="C1505" s="9">
        <v>0</v>
      </c>
      <c r="D1505" s="9">
        <v>0</v>
      </c>
      <c r="E1505" s="9">
        <v>317934</v>
      </c>
      <c r="F1505" s="9">
        <v>0</v>
      </c>
      <c r="G1505" s="20">
        <v>317934</v>
      </c>
      <c r="H1505" s="20">
        <v>270243.86966006493</v>
      </c>
      <c r="I1505" s="14">
        <v>0.84999990457159325</v>
      </c>
      <c r="J1505" s="7" t="s">
        <v>227</v>
      </c>
      <c r="K1505" s="7" t="s">
        <v>3360</v>
      </c>
      <c r="L1505" s="7" t="s">
        <v>3361</v>
      </c>
      <c r="M1505" s="5">
        <v>0</v>
      </c>
      <c r="N1505" s="7" t="s">
        <v>2858</v>
      </c>
      <c r="O1505" s="28">
        <v>1</v>
      </c>
      <c r="P1505" s="37">
        <v>-270243.86966006493</v>
      </c>
      <c r="Q1505" s="37">
        <v>0</v>
      </c>
      <c r="R1505" s="37">
        <v>0</v>
      </c>
    </row>
    <row r="1506" spans="1:18" x14ac:dyDescent="0.25">
      <c r="A1506" s="5">
        <v>39</v>
      </c>
      <c r="B1506" s="7" t="s">
        <v>5133</v>
      </c>
      <c r="C1506" s="9">
        <v>0</v>
      </c>
      <c r="D1506" s="9">
        <v>0</v>
      </c>
      <c r="E1506" s="9">
        <v>16442528</v>
      </c>
      <c r="F1506" s="9">
        <v>0</v>
      </c>
      <c r="G1506" s="20">
        <v>16442528</v>
      </c>
      <c r="H1506" s="20">
        <v>15620402</v>
      </c>
      <c r="I1506" s="14">
        <v>0.95000002432715946</v>
      </c>
      <c r="J1506" s="7" t="s">
        <v>227</v>
      </c>
      <c r="K1506" s="7" t="s">
        <v>3366</v>
      </c>
      <c r="L1506" s="7" t="s">
        <v>3367</v>
      </c>
      <c r="M1506" s="5">
        <v>0</v>
      </c>
      <c r="N1506" s="7"/>
      <c r="O1506" s="5">
        <v>0</v>
      </c>
      <c r="P1506" s="37">
        <v>0</v>
      </c>
      <c r="Q1506" s="37">
        <v>0</v>
      </c>
      <c r="R1506" s="37">
        <v>0</v>
      </c>
    </row>
    <row r="1507" spans="1:18" x14ac:dyDescent="0.25">
      <c r="A1507" s="5">
        <v>39</v>
      </c>
      <c r="B1507" s="7" t="s">
        <v>5134</v>
      </c>
      <c r="C1507" s="9">
        <v>0</v>
      </c>
      <c r="D1507" s="9">
        <v>0</v>
      </c>
      <c r="E1507" s="9">
        <v>76291737</v>
      </c>
      <c r="F1507" s="9">
        <v>0</v>
      </c>
      <c r="G1507" s="20">
        <v>76291737</v>
      </c>
      <c r="H1507" s="20">
        <v>0</v>
      </c>
      <c r="I1507" s="14">
        <v>0</v>
      </c>
      <c r="J1507" s="7" t="s">
        <v>1469</v>
      </c>
      <c r="K1507" s="7" t="s">
        <v>3369</v>
      </c>
      <c r="L1507" s="7" t="s">
        <v>3370</v>
      </c>
      <c r="M1507" s="5">
        <v>0</v>
      </c>
      <c r="N1507" s="7"/>
      <c r="O1507" s="5">
        <v>0</v>
      </c>
      <c r="P1507" s="37">
        <v>0</v>
      </c>
      <c r="Q1507" s="37">
        <v>0</v>
      </c>
      <c r="R1507" s="37">
        <v>0</v>
      </c>
    </row>
    <row r="1508" spans="1:18" x14ac:dyDescent="0.25">
      <c r="A1508" s="5">
        <v>39</v>
      </c>
      <c r="B1508" s="7" t="s">
        <v>5135</v>
      </c>
      <c r="C1508" s="9">
        <v>0</v>
      </c>
      <c r="D1508" s="9">
        <v>0</v>
      </c>
      <c r="E1508" s="9">
        <v>78195352</v>
      </c>
      <c r="F1508" s="9">
        <v>0</v>
      </c>
      <c r="G1508" s="20">
        <v>78195352</v>
      </c>
      <c r="H1508" s="20">
        <v>0</v>
      </c>
      <c r="I1508" s="14">
        <v>0</v>
      </c>
      <c r="J1508" s="7" t="s">
        <v>1469</v>
      </c>
      <c r="K1508" s="7" t="s">
        <v>3372</v>
      </c>
      <c r="L1508" s="7" t="s">
        <v>3373</v>
      </c>
      <c r="M1508" s="5">
        <v>0</v>
      </c>
      <c r="N1508" s="7"/>
      <c r="O1508" s="5">
        <v>0</v>
      </c>
      <c r="P1508" s="37">
        <v>0</v>
      </c>
      <c r="Q1508" s="37">
        <v>0</v>
      </c>
      <c r="R1508" s="37">
        <v>0</v>
      </c>
    </row>
    <row r="1509" spans="1:18" x14ac:dyDescent="0.25">
      <c r="A1509" s="5">
        <v>39</v>
      </c>
      <c r="B1509" s="7" t="s">
        <v>5136</v>
      </c>
      <c r="C1509" s="9">
        <v>0</v>
      </c>
      <c r="D1509" s="9">
        <v>0</v>
      </c>
      <c r="E1509" s="9">
        <v>417052</v>
      </c>
      <c r="F1509" s="9">
        <v>0</v>
      </c>
      <c r="G1509" s="20">
        <v>417052</v>
      </c>
      <c r="H1509" s="20">
        <v>0</v>
      </c>
      <c r="I1509" s="14">
        <v>0</v>
      </c>
      <c r="J1509" s="7" t="s">
        <v>227</v>
      </c>
      <c r="K1509" s="7" t="s">
        <v>3375</v>
      </c>
      <c r="L1509" s="7" t="s">
        <v>3376</v>
      </c>
      <c r="M1509" s="5">
        <v>0</v>
      </c>
      <c r="N1509" s="7"/>
      <c r="O1509" s="5">
        <v>0</v>
      </c>
      <c r="P1509" s="37">
        <v>0</v>
      </c>
      <c r="Q1509" s="37">
        <v>0</v>
      </c>
      <c r="R1509" s="37">
        <v>0</v>
      </c>
    </row>
    <row r="1510" spans="1:18" x14ac:dyDescent="0.25">
      <c r="A1510" s="5">
        <v>39</v>
      </c>
      <c r="B1510" s="7" t="s">
        <v>5137</v>
      </c>
      <c r="C1510" s="9">
        <v>0</v>
      </c>
      <c r="D1510" s="9">
        <v>0</v>
      </c>
      <c r="E1510" s="9">
        <v>2216111</v>
      </c>
      <c r="F1510" s="9">
        <v>0</v>
      </c>
      <c r="G1510" s="20">
        <v>2216111</v>
      </c>
      <c r="H1510" s="20">
        <v>0</v>
      </c>
      <c r="I1510" s="14">
        <v>0</v>
      </c>
      <c r="J1510" s="7" t="s">
        <v>1469</v>
      </c>
      <c r="K1510" s="7" t="s">
        <v>3378</v>
      </c>
      <c r="L1510" s="7" t="s">
        <v>3379</v>
      </c>
      <c r="M1510" s="5">
        <v>0</v>
      </c>
      <c r="N1510" s="7"/>
      <c r="O1510" s="5">
        <v>0</v>
      </c>
      <c r="P1510" s="37">
        <v>0</v>
      </c>
      <c r="Q1510" s="37">
        <v>0</v>
      </c>
      <c r="R1510" s="37">
        <v>0</v>
      </c>
    </row>
    <row r="1511" spans="1:18" x14ac:dyDescent="0.25">
      <c r="A1511" s="5">
        <v>39</v>
      </c>
      <c r="B1511" s="7" t="s">
        <v>5138</v>
      </c>
      <c r="C1511" s="9">
        <v>0</v>
      </c>
      <c r="D1511" s="9">
        <v>0</v>
      </c>
      <c r="E1511" s="9">
        <v>8600761</v>
      </c>
      <c r="F1511" s="9">
        <v>0</v>
      </c>
      <c r="G1511" s="20">
        <v>8600761</v>
      </c>
      <c r="H1511" s="20">
        <v>0</v>
      </c>
      <c r="I1511" s="14">
        <v>0</v>
      </c>
      <c r="J1511" s="7" t="s">
        <v>3318</v>
      </c>
      <c r="K1511" s="7" t="s">
        <v>3381</v>
      </c>
      <c r="L1511" s="7" t="s">
        <v>3382</v>
      </c>
      <c r="M1511" s="5">
        <v>0</v>
      </c>
      <c r="N1511" s="7"/>
      <c r="O1511" s="5">
        <v>0</v>
      </c>
      <c r="P1511" s="37">
        <v>0</v>
      </c>
      <c r="Q1511" s="37">
        <v>0</v>
      </c>
      <c r="R1511" s="37">
        <v>0</v>
      </c>
    </row>
    <row r="1512" spans="1:18" x14ac:dyDescent="0.25">
      <c r="A1512" s="5">
        <v>39</v>
      </c>
      <c r="B1512" s="7" t="s">
        <v>5139</v>
      </c>
      <c r="C1512" s="9">
        <v>0</v>
      </c>
      <c r="D1512" s="9">
        <v>0</v>
      </c>
      <c r="E1512" s="9">
        <v>160193</v>
      </c>
      <c r="F1512" s="9">
        <v>0</v>
      </c>
      <c r="G1512" s="20">
        <v>160193</v>
      </c>
      <c r="H1512" s="20">
        <v>0</v>
      </c>
      <c r="I1512" s="14">
        <v>0</v>
      </c>
      <c r="J1512" s="7" t="s">
        <v>227</v>
      </c>
      <c r="K1512" s="7" t="s">
        <v>3384</v>
      </c>
      <c r="L1512" s="7" t="s">
        <v>3385</v>
      </c>
      <c r="M1512" s="5">
        <v>0</v>
      </c>
      <c r="N1512" s="7"/>
      <c r="O1512" s="5">
        <v>0</v>
      </c>
      <c r="P1512" s="37">
        <v>0</v>
      </c>
      <c r="Q1512" s="37">
        <v>0</v>
      </c>
      <c r="R1512" s="37">
        <v>0</v>
      </c>
    </row>
    <row r="1513" spans="1:18" x14ac:dyDescent="0.25">
      <c r="A1513" s="5">
        <v>39</v>
      </c>
      <c r="B1513" s="7" t="s">
        <v>5140</v>
      </c>
      <c r="C1513" s="9">
        <v>0</v>
      </c>
      <c r="D1513" s="9">
        <v>0</v>
      </c>
      <c r="E1513" s="9">
        <v>66681761</v>
      </c>
      <c r="F1513" s="9">
        <v>0</v>
      </c>
      <c r="G1513" s="20">
        <v>66681761</v>
      </c>
      <c r="H1513" s="20">
        <v>0</v>
      </c>
      <c r="I1513" s="14">
        <v>0</v>
      </c>
      <c r="J1513" s="7" t="s">
        <v>1469</v>
      </c>
      <c r="K1513" s="7" t="s">
        <v>3387</v>
      </c>
      <c r="L1513" s="7" t="s">
        <v>3388</v>
      </c>
      <c r="M1513" s="5">
        <v>0</v>
      </c>
      <c r="N1513" s="7"/>
      <c r="O1513" s="5">
        <v>0</v>
      </c>
      <c r="P1513" s="37">
        <v>0</v>
      </c>
      <c r="Q1513" s="37">
        <v>0</v>
      </c>
      <c r="R1513" s="37">
        <v>0</v>
      </c>
    </row>
    <row r="1514" spans="1:18" x14ac:dyDescent="0.25">
      <c r="A1514" s="5">
        <v>39</v>
      </c>
      <c r="B1514" s="7" t="s">
        <v>5141</v>
      </c>
      <c r="C1514" s="9">
        <v>0</v>
      </c>
      <c r="D1514" s="9">
        <v>0</v>
      </c>
      <c r="E1514" s="9">
        <v>3481589</v>
      </c>
      <c r="F1514" s="9">
        <v>0</v>
      </c>
      <c r="G1514" s="20">
        <v>3481589</v>
      </c>
      <c r="H1514" s="20">
        <v>2959350.3177575087</v>
      </c>
      <c r="I1514" s="14">
        <v>0.84999990457159325</v>
      </c>
      <c r="J1514" s="7" t="s">
        <v>227</v>
      </c>
      <c r="K1514" s="7" t="s">
        <v>3393</v>
      </c>
      <c r="L1514" s="7" t="s">
        <v>3394</v>
      </c>
      <c r="M1514" s="5">
        <v>0</v>
      </c>
      <c r="N1514" s="7" t="s">
        <v>174</v>
      </c>
      <c r="O1514" s="5">
        <v>0</v>
      </c>
      <c r="P1514" s="37">
        <v>0</v>
      </c>
      <c r="Q1514" s="37">
        <v>0</v>
      </c>
      <c r="R1514" s="37">
        <v>-1656209.6049622807</v>
      </c>
    </row>
    <row r="1515" spans="1:18" x14ac:dyDescent="0.25">
      <c r="A1515" s="5">
        <v>39</v>
      </c>
      <c r="B1515" s="7" t="s">
        <v>5142</v>
      </c>
      <c r="C1515" s="9">
        <v>0</v>
      </c>
      <c r="D1515" s="9">
        <v>0</v>
      </c>
      <c r="E1515" s="9">
        <v>37786367</v>
      </c>
      <c r="F1515" s="9">
        <v>0</v>
      </c>
      <c r="G1515" s="20">
        <v>37786367</v>
      </c>
      <c r="H1515" s="20">
        <v>0</v>
      </c>
      <c r="I1515" s="14">
        <v>0</v>
      </c>
      <c r="J1515" s="7" t="s">
        <v>227</v>
      </c>
      <c r="K1515" s="7" t="s">
        <v>3396</v>
      </c>
      <c r="L1515" s="7" t="s">
        <v>3397</v>
      </c>
      <c r="M1515" s="5">
        <v>0</v>
      </c>
      <c r="N1515" s="7"/>
      <c r="O1515" s="5">
        <v>0</v>
      </c>
      <c r="P1515" s="37">
        <v>0</v>
      </c>
      <c r="Q1515" s="37">
        <v>0</v>
      </c>
      <c r="R1515" s="37">
        <v>0</v>
      </c>
    </row>
    <row r="1516" spans="1:18" x14ac:dyDescent="0.25">
      <c r="A1516" s="5">
        <v>39</v>
      </c>
      <c r="B1516" s="7" t="s">
        <v>5143</v>
      </c>
      <c r="C1516" s="9">
        <v>0</v>
      </c>
      <c r="D1516" s="9">
        <v>0</v>
      </c>
      <c r="E1516" s="9">
        <v>270674</v>
      </c>
      <c r="F1516" s="9">
        <v>0</v>
      </c>
      <c r="G1516" s="20">
        <v>270674</v>
      </c>
      <c r="H1516" s="20">
        <v>0</v>
      </c>
      <c r="I1516" s="14">
        <v>0</v>
      </c>
      <c r="J1516" s="7" t="s">
        <v>227</v>
      </c>
      <c r="K1516" s="7" t="s">
        <v>3402</v>
      </c>
      <c r="L1516" s="7" t="s">
        <v>3403</v>
      </c>
      <c r="M1516" s="5">
        <v>0</v>
      </c>
      <c r="N1516" s="7"/>
      <c r="O1516" s="5">
        <v>0</v>
      </c>
      <c r="P1516" s="37">
        <v>0</v>
      </c>
      <c r="Q1516" s="37">
        <v>0</v>
      </c>
      <c r="R1516" s="37">
        <v>0</v>
      </c>
    </row>
    <row r="1517" spans="1:18" x14ac:dyDescent="0.25">
      <c r="A1517" s="5">
        <v>39</v>
      </c>
      <c r="B1517" s="7" t="s">
        <v>5144</v>
      </c>
      <c r="C1517" s="9">
        <v>0</v>
      </c>
      <c r="D1517" s="9">
        <v>0</v>
      </c>
      <c r="E1517" s="9">
        <v>254881545</v>
      </c>
      <c r="F1517" s="9">
        <v>0</v>
      </c>
      <c r="G1517" s="20">
        <v>254881545</v>
      </c>
      <c r="H1517" s="20">
        <v>0</v>
      </c>
      <c r="I1517" s="14">
        <v>0</v>
      </c>
      <c r="J1517" s="7" t="s">
        <v>227</v>
      </c>
      <c r="K1517" s="7" t="s">
        <v>3405</v>
      </c>
      <c r="L1517" s="7" t="s">
        <v>3406</v>
      </c>
      <c r="M1517" s="5">
        <v>0</v>
      </c>
      <c r="N1517" s="7"/>
      <c r="O1517" s="5">
        <v>0</v>
      </c>
      <c r="P1517" s="37">
        <v>0</v>
      </c>
      <c r="Q1517" s="37">
        <v>0</v>
      </c>
      <c r="R1517" s="37">
        <v>0</v>
      </c>
    </row>
    <row r="1518" spans="1:18" x14ac:dyDescent="0.25">
      <c r="A1518" s="5">
        <v>39</v>
      </c>
      <c r="B1518" s="7" t="s">
        <v>5145</v>
      </c>
      <c r="C1518" s="9">
        <v>0</v>
      </c>
      <c r="D1518" s="9">
        <v>0</v>
      </c>
      <c r="E1518" s="9">
        <v>172734276</v>
      </c>
      <c r="F1518" s="9">
        <v>0</v>
      </c>
      <c r="G1518" s="20">
        <v>172734276</v>
      </c>
      <c r="H1518" s="20">
        <v>0</v>
      </c>
      <c r="I1518" s="14">
        <v>0</v>
      </c>
      <c r="J1518" s="7" t="s">
        <v>227</v>
      </c>
      <c r="K1518" s="7" t="s">
        <v>3210</v>
      </c>
      <c r="L1518" s="7" t="s">
        <v>3211</v>
      </c>
      <c r="M1518" s="5">
        <v>0</v>
      </c>
      <c r="N1518" s="7"/>
      <c r="O1518" s="5">
        <v>0</v>
      </c>
      <c r="P1518" s="37">
        <v>0</v>
      </c>
      <c r="Q1518" s="37">
        <v>0</v>
      </c>
      <c r="R1518" s="37">
        <v>0</v>
      </c>
    </row>
    <row r="1519" spans="1:18" x14ac:dyDescent="0.25">
      <c r="A1519" s="5">
        <v>39</v>
      </c>
      <c r="B1519" s="7" t="s">
        <v>5146</v>
      </c>
      <c r="C1519" s="9">
        <v>0</v>
      </c>
      <c r="D1519" s="9">
        <v>0</v>
      </c>
      <c r="E1519" s="9">
        <v>4003374</v>
      </c>
      <c r="F1519" s="9">
        <v>0</v>
      </c>
      <c r="G1519" s="20">
        <v>4003374</v>
      </c>
      <c r="H1519" s="20">
        <v>0</v>
      </c>
      <c r="I1519" s="14">
        <v>0</v>
      </c>
      <c r="J1519" s="7" t="s">
        <v>227</v>
      </c>
      <c r="K1519" s="7" t="s">
        <v>3213</v>
      </c>
      <c r="L1519" s="7" t="s">
        <v>3214</v>
      </c>
      <c r="M1519" s="5">
        <v>0</v>
      </c>
      <c r="N1519" s="7"/>
      <c r="O1519" s="5">
        <v>0</v>
      </c>
      <c r="P1519" s="37">
        <v>0</v>
      </c>
      <c r="Q1519" s="37">
        <v>0</v>
      </c>
      <c r="R1519" s="37">
        <v>0</v>
      </c>
    </row>
    <row r="1520" spans="1:18" x14ac:dyDescent="0.25">
      <c r="A1520" s="5">
        <v>39</v>
      </c>
      <c r="B1520" s="7" t="s">
        <v>5147</v>
      </c>
      <c r="C1520" s="9">
        <v>0</v>
      </c>
      <c r="D1520" s="9">
        <v>0</v>
      </c>
      <c r="E1520" s="9">
        <v>30349533</v>
      </c>
      <c r="F1520" s="9">
        <v>0</v>
      </c>
      <c r="G1520" s="20">
        <v>30349533</v>
      </c>
      <c r="H1520" s="20">
        <v>0</v>
      </c>
      <c r="I1520" s="14">
        <v>0</v>
      </c>
      <c r="J1520" s="7" t="s">
        <v>227</v>
      </c>
      <c r="K1520" s="7" t="s">
        <v>3216</v>
      </c>
      <c r="L1520" s="7" t="s">
        <v>3217</v>
      </c>
      <c r="M1520" s="5">
        <v>0</v>
      </c>
      <c r="N1520" s="7"/>
      <c r="O1520" s="5">
        <v>0</v>
      </c>
      <c r="P1520" s="37">
        <v>0</v>
      </c>
      <c r="Q1520" s="37">
        <v>0</v>
      </c>
      <c r="R1520" s="37">
        <v>0</v>
      </c>
    </row>
    <row r="1521" spans="1:18" x14ac:dyDescent="0.25">
      <c r="A1521" s="5">
        <v>39</v>
      </c>
      <c r="B1521" s="7" t="s">
        <v>5148</v>
      </c>
      <c r="C1521" s="9">
        <v>0</v>
      </c>
      <c r="D1521" s="9">
        <v>0</v>
      </c>
      <c r="E1521" s="9">
        <v>11128900</v>
      </c>
      <c r="F1521" s="9">
        <v>0</v>
      </c>
      <c r="G1521" s="20">
        <v>11128900</v>
      </c>
      <c r="H1521" s="20">
        <v>0</v>
      </c>
      <c r="I1521" s="14">
        <v>0</v>
      </c>
      <c r="J1521" s="7" t="s">
        <v>227</v>
      </c>
      <c r="K1521" s="7" t="s">
        <v>3219</v>
      </c>
      <c r="L1521" s="7" t="s">
        <v>3220</v>
      </c>
      <c r="M1521" s="5">
        <v>0</v>
      </c>
      <c r="N1521" s="7"/>
      <c r="O1521" s="5">
        <v>0</v>
      </c>
      <c r="P1521" s="37">
        <v>0</v>
      </c>
      <c r="Q1521" s="37">
        <v>0</v>
      </c>
      <c r="R1521" s="37">
        <v>0</v>
      </c>
    </row>
    <row r="1522" spans="1:18" x14ac:dyDescent="0.25">
      <c r="A1522" s="5">
        <v>39</v>
      </c>
      <c r="B1522" s="7" t="s">
        <v>5149</v>
      </c>
      <c r="C1522" s="9">
        <v>0</v>
      </c>
      <c r="D1522" s="9">
        <v>0</v>
      </c>
      <c r="E1522" s="9">
        <v>52817800</v>
      </c>
      <c r="F1522" s="9">
        <v>0</v>
      </c>
      <c r="G1522" s="20">
        <v>52817800</v>
      </c>
      <c r="H1522" s="20">
        <v>0</v>
      </c>
      <c r="I1522" s="14">
        <v>0</v>
      </c>
      <c r="J1522" s="7" t="s">
        <v>227</v>
      </c>
      <c r="K1522" s="7" t="s">
        <v>3222</v>
      </c>
      <c r="L1522" s="7" t="s">
        <v>3223</v>
      </c>
      <c r="M1522" s="5">
        <v>0</v>
      </c>
      <c r="N1522" s="7"/>
      <c r="O1522" s="5">
        <v>0</v>
      </c>
      <c r="P1522" s="37">
        <v>0</v>
      </c>
      <c r="Q1522" s="37">
        <v>0</v>
      </c>
      <c r="R1522" s="37">
        <v>0</v>
      </c>
    </row>
    <row r="1523" spans="1:18" x14ac:dyDescent="0.25">
      <c r="A1523" s="5">
        <v>39</v>
      </c>
      <c r="B1523" s="7" t="s">
        <v>5150</v>
      </c>
      <c r="C1523" s="9">
        <v>0</v>
      </c>
      <c r="D1523" s="9">
        <v>0</v>
      </c>
      <c r="E1523" s="9">
        <v>-15724264</v>
      </c>
      <c r="F1523" s="9">
        <v>0</v>
      </c>
      <c r="G1523" s="20">
        <v>-15724264</v>
      </c>
      <c r="H1523" s="20">
        <v>0</v>
      </c>
      <c r="I1523" s="14">
        <v>0</v>
      </c>
      <c r="J1523" s="7" t="s">
        <v>227</v>
      </c>
      <c r="K1523" s="7" t="s">
        <v>3315</v>
      </c>
      <c r="L1523" s="7" t="s">
        <v>3316</v>
      </c>
      <c r="M1523" s="5">
        <v>0</v>
      </c>
      <c r="N1523" s="7"/>
      <c r="O1523" s="5">
        <v>0</v>
      </c>
      <c r="P1523" s="37">
        <v>0</v>
      </c>
      <c r="Q1523" s="37">
        <v>0</v>
      </c>
      <c r="R1523" s="37">
        <v>0</v>
      </c>
    </row>
    <row r="1524" spans="1:18" x14ac:dyDescent="0.25">
      <c r="A1524" s="5">
        <v>39</v>
      </c>
      <c r="B1524" s="7" t="s">
        <v>5151</v>
      </c>
      <c r="C1524" s="9">
        <v>0</v>
      </c>
      <c r="D1524" s="9">
        <v>0</v>
      </c>
      <c r="E1524" s="9">
        <v>12634028</v>
      </c>
      <c r="F1524" s="9">
        <v>0</v>
      </c>
      <c r="G1524" s="20">
        <v>12634028</v>
      </c>
      <c r="H1524" s="20">
        <v>0</v>
      </c>
      <c r="I1524" s="14">
        <v>0</v>
      </c>
      <c r="J1524" s="7" t="s">
        <v>227</v>
      </c>
      <c r="K1524" s="7" t="s">
        <v>3414</v>
      </c>
      <c r="L1524" s="7" t="s">
        <v>3414</v>
      </c>
      <c r="M1524" s="5">
        <v>0</v>
      </c>
      <c r="N1524" s="7"/>
      <c r="O1524" s="5">
        <v>0</v>
      </c>
      <c r="P1524" s="37">
        <v>0</v>
      </c>
      <c r="Q1524" s="37">
        <v>0</v>
      </c>
      <c r="R1524" s="37">
        <v>0</v>
      </c>
    </row>
    <row r="1525" spans="1:18" x14ac:dyDescent="0.25">
      <c r="A1525" s="5">
        <v>40</v>
      </c>
      <c r="B1525" s="7" t="s">
        <v>2427</v>
      </c>
      <c r="C1525" s="9">
        <v>0</v>
      </c>
      <c r="D1525" s="9">
        <v>0</v>
      </c>
      <c r="E1525" s="9">
        <v>308914423</v>
      </c>
      <c r="F1525" s="9">
        <v>0</v>
      </c>
      <c r="G1525" s="20">
        <v>308914423</v>
      </c>
      <c r="H1525" s="20">
        <v>165366883</v>
      </c>
      <c r="I1525" s="14">
        <v>0.53531616100682999</v>
      </c>
      <c r="J1525" s="7" t="s">
        <v>2428</v>
      </c>
      <c r="K1525" s="7" t="s">
        <v>2429</v>
      </c>
      <c r="L1525" s="7" t="s">
        <v>2430</v>
      </c>
      <c r="M1525" s="5">
        <v>0</v>
      </c>
      <c r="N1525" s="7"/>
      <c r="O1525" s="5">
        <v>0</v>
      </c>
      <c r="P1525" s="37">
        <v>0</v>
      </c>
      <c r="Q1525" s="37">
        <v>0</v>
      </c>
      <c r="R1525" s="37">
        <v>0</v>
      </c>
    </row>
    <row r="1526" spans="1:18" x14ac:dyDescent="0.25">
      <c r="A1526" s="5">
        <v>40</v>
      </c>
      <c r="B1526" s="7" t="s">
        <v>2431</v>
      </c>
      <c r="C1526" s="9">
        <v>0</v>
      </c>
      <c r="D1526" s="9">
        <v>0</v>
      </c>
      <c r="E1526" s="9">
        <v>52247475</v>
      </c>
      <c r="F1526" s="9">
        <v>0</v>
      </c>
      <c r="G1526" s="20">
        <v>52247475</v>
      </c>
      <c r="H1526" s="20">
        <v>45417677</v>
      </c>
      <c r="I1526" s="14">
        <v>0.86927984558105442</v>
      </c>
      <c r="J1526" s="7" t="s">
        <v>2428</v>
      </c>
      <c r="K1526" s="7" t="s">
        <v>2432</v>
      </c>
      <c r="L1526" s="7" t="s">
        <v>2433</v>
      </c>
      <c r="M1526" s="5">
        <v>0</v>
      </c>
      <c r="N1526" s="7"/>
      <c r="O1526" s="5">
        <v>0</v>
      </c>
      <c r="P1526" s="37">
        <v>0</v>
      </c>
      <c r="Q1526" s="37">
        <v>0</v>
      </c>
      <c r="R1526" s="37">
        <v>0</v>
      </c>
    </row>
    <row r="1527" spans="1:18" x14ac:dyDescent="0.25">
      <c r="A1527" s="5">
        <v>40</v>
      </c>
      <c r="B1527" s="7" t="s">
        <v>164</v>
      </c>
      <c r="C1527" s="9">
        <v>0</v>
      </c>
      <c r="D1527" s="9">
        <v>0</v>
      </c>
      <c r="E1527" s="9">
        <v>10571443</v>
      </c>
      <c r="F1527" s="9">
        <v>0</v>
      </c>
      <c r="G1527" s="20">
        <v>10571443</v>
      </c>
      <c r="H1527" s="20">
        <v>0</v>
      </c>
      <c r="I1527" s="14">
        <v>0</v>
      </c>
      <c r="J1527" s="7" t="s">
        <v>165</v>
      </c>
      <c r="K1527" s="7" t="s">
        <v>166</v>
      </c>
      <c r="L1527" s="7" t="s">
        <v>167</v>
      </c>
      <c r="M1527" s="5">
        <v>0</v>
      </c>
      <c r="N1527" s="7" t="s">
        <v>174</v>
      </c>
      <c r="O1527" s="5">
        <v>0</v>
      </c>
      <c r="P1527" s="37">
        <v>0</v>
      </c>
      <c r="Q1527" s="37">
        <v>0</v>
      </c>
      <c r="R1527" s="37">
        <v>0</v>
      </c>
    </row>
    <row r="1528" spans="1:18" x14ac:dyDescent="0.25">
      <c r="A1528" s="5">
        <v>40</v>
      </c>
      <c r="B1528" s="7" t="s">
        <v>5152</v>
      </c>
      <c r="C1528" s="9">
        <v>0</v>
      </c>
      <c r="D1528" s="9">
        <v>0</v>
      </c>
      <c r="E1528" s="9">
        <v>18190356</v>
      </c>
      <c r="F1528" s="9">
        <v>0</v>
      </c>
      <c r="G1528" s="20">
        <v>18190356</v>
      </c>
      <c r="H1528" s="20">
        <v>0</v>
      </c>
      <c r="I1528" s="14">
        <v>0</v>
      </c>
      <c r="J1528" s="7" t="s">
        <v>165</v>
      </c>
      <c r="K1528" s="7" t="s">
        <v>5153</v>
      </c>
      <c r="L1528" s="7" t="s">
        <v>5154</v>
      </c>
      <c r="M1528" s="5">
        <v>0</v>
      </c>
      <c r="N1528" s="7"/>
      <c r="O1528" s="5">
        <v>0</v>
      </c>
      <c r="P1528" s="37">
        <v>0</v>
      </c>
      <c r="Q1528" s="37">
        <v>0</v>
      </c>
      <c r="R1528" s="37">
        <v>0</v>
      </c>
    </row>
    <row r="1529" spans="1:18" x14ac:dyDescent="0.25">
      <c r="A1529" s="5">
        <v>40</v>
      </c>
      <c r="B1529" s="7" t="s">
        <v>5155</v>
      </c>
      <c r="C1529" s="9">
        <v>0</v>
      </c>
      <c r="D1529" s="9">
        <v>0</v>
      </c>
      <c r="E1529" s="9">
        <v>86046646</v>
      </c>
      <c r="F1529" s="9">
        <v>0</v>
      </c>
      <c r="G1529" s="20">
        <v>86046646</v>
      </c>
      <c r="H1529" s="20">
        <v>0</v>
      </c>
      <c r="I1529" s="14">
        <v>0</v>
      </c>
      <c r="J1529" s="7" t="s">
        <v>165</v>
      </c>
      <c r="K1529" s="7" t="s">
        <v>3630</v>
      </c>
      <c r="L1529" s="7" t="s">
        <v>5156</v>
      </c>
      <c r="M1529" s="5">
        <v>0</v>
      </c>
      <c r="N1529" s="7"/>
      <c r="O1529" s="5">
        <v>0</v>
      </c>
      <c r="P1529" s="37">
        <v>0</v>
      </c>
      <c r="Q1529" s="37">
        <v>0</v>
      </c>
      <c r="R1529" s="37">
        <v>0</v>
      </c>
    </row>
    <row r="1530" spans="1:18" x14ac:dyDescent="0.25">
      <c r="A1530" s="5">
        <v>40</v>
      </c>
      <c r="B1530" s="7" t="s">
        <v>5157</v>
      </c>
      <c r="C1530" s="9">
        <v>0</v>
      </c>
      <c r="D1530" s="9">
        <v>0</v>
      </c>
      <c r="E1530" s="9">
        <v>5063647</v>
      </c>
      <c r="F1530" s="9">
        <v>0</v>
      </c>
      <c r="G1530" s="20">
        <v>5063647</v>
      </c>
      <c r="H1530" s="20">
        <v>0</v>
      </c>
      <c r="I1530" s="14">
        <v>0</v>
      </c>
      <c r="J1530" s="7" t="s">
        <v>165</v>
      </c>
      <c r="K1530" s="7" t="s">
        <v>5158</v>
      </c>
      <c r="L1530" s="7" t="s">
        <v>5159</v>
      </c>
      <c r="M1530" s="5">
        <v>0</v>
      </c>
      <c r="N1530" s="7"/>
      <c r="O1530" s="5">
        <v>0</v>
      </c>
      <c r="P1530" s="37">
        <v>0</v>
      </c>
      <c r="Q1530" s="37">
        <v>0</v>
      </c>
      <c r="R1530" s="37">
        <v>0</v>
      </c>
    </row>
    <row r="1531" spans="1:18" x14ac:dyDescent="0.25">
      <c r="A1531" s="5">
        <v>40</v>
      </c>
      <c r="B1531" s="7" t="s">
        <v>5160</v>
      </c>
      <c r="C1531" s="9">
        <v>0</v>
      </c>
      <c r="D1531" s="9">
        <v>0</v>
      </c>
      <c r="E1531" s="9">
        <v>175578932</v>
      </c>
      <c r="F1531" s="9">
        <v>0</v>
      </c>
      <c r="G1531" s="20">
        <v>175578932</v>
      </c>
      <c r="H1531" s="20">
        <v>25141392</v>
      </c>
      <c r="I1531" s="14">
        <v>0.14319139382850329</v>
      </c>
      <c r="J1531" s="7" t="s">
        <v>165</v>
      </c>
      <c r="K1531" s="7" t="s">
        <v>5161</v>
      </c>
      <c r="L1531" s="7" t="s">
        <v>5162</v>
      </c>
      <c r="M1531" s="5">
        <v>1</v>
      </c>
      <c r="N1531" s="7" t="s">
        <v>2145</v>
      </c>
      <c r="O1531" s="28">
        <v>1</v>
      </c>
      <c r="P1531" s="37">
        <v>-25141392</v>
      </c>
      <c r="Q1531" s="37">
        <v>0</v>
      </c>
      <c r="R1531" s="37">
        <v>0</v>
      </c>
    </row>
    <row r="1532" spans="1:18" x14ac:dyDescent="0.25">
      <c r="A1532" s="5">
        <v>40</v>
      </c>
      <c r="B1532" s="7" t="s">
        <v>5163</v>
      </c>
      <c r="C1532" s="9">
        <v>0</v>
      </c>
      <c r="D1532" s="9">
        <v>0</v>
      </c>
      <c r="E1532" s="9">
        <v>418731474</v>
      </c>
      <c r="F1532" s="9">
        <v>0</v>
      </c>
      <c r="G1532" s="20">
        <v>418731474</v>
      </c>
      <c r="H1532" s="20">
        <v>0</v>
      </c>
      <c r="I1532" s="14">
        <v>0</v>
      </c>
      <c r="J1532" s="7" t="s">
        <v>165</v>
      </c>
      <c r="K1532" s="7" t="s">
        <v>5164</v>
      </c>
      <c r="L1532" s="7" t="s">
        <v>5165</v>
      </c>
      <c r="M1532" s="5">
        <v>0</v>
      </c>
      <c r="N1532" s="7"/>
      <c r="O1532" s="5">
        <v>0</v>
      </c>
      <c r="P1532" s="37">
        <v>0</v>
      </c>
      <c r="Q1532" s="37">
        <v>0</v>
      </c>
      <c r="R1532" s="37">
        <v>0</v>
      </c>
    </row>
    <row r="1533" spans="1:18" x14ac:dyDescent="0.25">
      <c r="A1533" s="5">
        <v>40</v>
      </c>
      <c r="B1533" s="7" t="s">
        <v>5166</v>
      </c>
      <c r="C1533" s="9">
        <v>0</v>
      </c>
      <c r="D1533" s="9">
        <v>0</v>
      </c>
      <c r="E1533" s="9">
        <v>56861075</v>
      </c>
      <c r="F1533" s="9">
        <v>0</v>
      </c>
      <c r="G1533" s="20">
        <v>56861075</v>
      </c>
      <c r="H1533" s="20">
        <v>56861075</v>
      </c>
      <c r="I1533" s="14">
        <v>1</v>
      </c>
      <c r="J1533" s="7" t="s">
        <v>165</v>
      </c>
      <c r="K1533" s="7" t="s">
        <v>5167</v>
      </c>
      <c r="L1533" s="7" t="s">
        <v>5168</v>
      </c>
      <c r="M1533" s="5">
        <v>1</v>
      </c>
      <c r="N1533" s="7" t="s">
        <v>173</v>
      </c>
      <c r="O1533" s="28">
        <v>1</v>
      </c>
      <c r="P1533" s="37">
        <v>-56861075</v>
      </c>
      <c r="Q1533" s="37">
        <v>0</v>
      </c>
      <c r="R1533" s="37">
        <v>0</v>
      </c>
    </row>
    <row r="1534" spans="1:18" x14ac:dyDescent="0.25">
      <c r="A1534" s="5">
        <v>40</v>
      </c>
      <c r="B1534" s="7" t="s">
        <v>5169</v>
      </c>
      <c r="C1534" s="9">
        <v>0</v>
      </c>
      <c r="D1534" s="9">
        <v>0</v>
      </c>
      <c r="E1534" s="9">
        <v>15682301</v>
      </c>
      <c r="F1534" s="9">
        <v>0</v>
      </c>
      <c r="G1534" s="20">
        <v>15682301</v>
      </c>
      <c r="H1534" s="20">
        <v>0</v>
      </c>
      <c r="I1534" s="14">
        <v>0</v>
      </c>
      <c r="J1534" s="7" t="s">
        <v>165</v>
      </c>
      <c r="K1534" s="7" t="s">
        <v>5170</v>
      </c>
      <c r="L1534" s="7" t="s">
        <v>5171</v>
      </c>
      <c r="M1534" s="5">
        <v>0</v>
      </c>
      <c r="N1534" s="7"/>
      <c r="O1534" s="5">
        <v>0</v>
      </c>
      <c r="P1534" s="37">
        <v>0</v>
      </c>
      <c r="Q1534" s="37">
        <v>0</v>
      </c>
      <c r="R1534" s="37">
        <v>0</v>
      </c>
    </row>
    <row r="1535" spans="1:18" x14ac:dyDescent="0.25">
      <c r="A1535" s="5">
        <v>40</v>
      </c>
      <c r="B1535" s="7" t="s">
        <v>5172</v>
      </c>
      <c r="C1535" s="9">
        <v>0</v>
      </c>
      <c r="D1535" s="9">
        <v>0</v>
      </c>
      <c r="E1535" s="9">
        <v>2537742.5140000004</v>
      </c>
      <c r="F1535" s="9">
        <v>0</v>
      </c>
      <c r="G1535" s="20">
        <v>2537742.5140000004</v>
      </c>
      <c r="H1535" s="20">
        <v>2537742.5140000004</v>
      </c>
      <c r="I1535" s="14">
        <v>1</v>
      </c>
      <c r="J1535" s="7" t="s">
        <v>2420</v>
      </c>
      <c r="K1535" s="7" t="s">
        <v>5173</v>
      </c>
      <c r="L1535" s="7" t="s">
        <v>5174</v>
      </c>
      <c r="M1535" s="5">
        <v>0</v>
      </c>
      <c r="N1535" s="7"/>
      <c r="O1535" s="5">
        <v>0</v>
      </c>
      <c r="P1535" s="37">
        <v>0</v>
      </c>
      <c r="Q1535" s="37">
        <v>0</v>
      </c>
      <c r="R1535" s="37">
        <v>0</v>
      </c>
    </row>
    <row r="1536" spans="1:18" x14ac:dyDescent="0.25">
      <c r="A1536" s="5">
        <v>40</v>
      </c>
      <c r="B1536" s="7" t="s">
        <v>161</v>
      </c>
      <c r="C1536" s="9">
        <v>0</v>
      </c>
      <c r="D1536" s="9">
        <v>0</v>
      </c>
      <c r="E1536" s="9">
        <v>2765363</v>
      </c>
      <c r="F1536" s="9">
        <v>0</v>
      </c>
      <c r="G1536" s="20">
        <v>2765363</v>
      </c>
      <c r="H1536" s="20">
        <v>0</v>
      </c>
      <c r="I1536" s="14">
        <v>0</v>
      </c>
      <c r="J1536" s="7" t="s">
        <v>45</v>
      </c>
      <c r="K1536" s="7" t="s">
        <v>162</v>
      </c>
      <c r="L1536" s="7" t="s">
        <v>163</v>
      </c>
      <c r="M1536" s="5">
        <v>0</v>
      </c>
      <c r="N1536" s="7"/>
      <c r="O1536" s="5">
        <v>0</v>
      </c>
      <c r="P1536" s="37">
        <v>0</v>
      </c>
      <c r="Q1536" s="37">
        <v>0</v>
      </c>
      <c r="R1536" s="37">
        <v>0</v>
      </c>
    </row>
    <row r="1537" spans="1:18" x14ac:dyDescent="0.25">
      <c r="A1537" s="5">
        <v>21</v>
      </c>
      <c r="B1537" s="7" t="s">
        <v>5175</v>
      </c>
      <c r="C1537" s="9">
        <v>0</v>
      </c>
      <c r="D1537" s="9">
        <v>0</v>
      </c>
      <c r="E1537" s="9">
        <v>15763963</v>
      </c>
      <c r="F1537" s="9">
        <v>0</v>
      </c>
      <c r="G1537" s="20">
        <v>15763963</v>
      </c>
      <c r="H1537" s="20">
        <v>0</v>
      </c>
      <c r="I1537" s="14">
        <v>0</v>
      </c>
      <c r="J1537" s="7" t="s">
        <v>51</v>
      </c>
      <c r="K1537" s="7" t="s">
        <v>1816</v>
      </c>
      <c r="L1537" s="7" t="s">
        <v>5176</v>
      </c>
      <c r="M1537" s="5">
        <v>0</v>
      </c>
      <c r="N1537" s="7"/>
      <c r="O1537" s="5">
        <v>0</v>
      </c>
      <c r="P1537" s="37">
        <v>0</v>
      </c>
      <c r="Q1537" s="37">
        <v>0</v>
      </c>
      <c r="R1537" s="37">
        <v>0</v>
      </c>
    </row>
    <row r="1538" spans="1:18" x14ac:dyDescent="0.25">
      <c r="A1538" s="5">
        <v>21</v>
      </c>
      <c r="B1538" s="7" t="s">
        <v>5177</v>
      </c>
      <c r="C1538" s="9">
        <v>0</v>
      </c>
      <c r="D1538" s="9">
        <v>0</v>
      </c>
      <c r="E1538" s="9">
        <v>40660755</v>
      </c>
      <c r="F1538" s="9">
        <v>0</v>
      </c>
      <c r="G1538" s="20">
        <v>40660755</v>
      </c>
      <c r="H1538" s="20">
        <v>0</v>
      </c>
      <c r="I1538" s="14">
        <v>0</v>
      </c>
      <c r="J1538" s="7" t="s">
        <v>2145</v>
      </c>
      <c r="K1538" s="7" t="s">
        <v>1087</v>
      </c>
      <c r="L1538" s="7" t="s">
        <v>5178</v>
      </c>
      <c r="M1538" s="5">
        <v>0</v>
      </c>
      <c r="N1538" s="7"/>
      <c r="O1538" s="5">
        <v>0</v>
      </c>
      <c r="P1538" s="37">
        <v>0</v>
      </c>
      <c r="Q1538" s="37">
        <v>0</v>
      </c>
      <c r="R1538" s="37">
        <v>0</v>
      </c>
    </row>
    <row r="1539" spans="1:18" x14ac:dyDescent="0.25">
      <c r="A1539" s="5">
        <v>21</v>
      </c>
      <c r="B1539" s="7" t="s">
        <v>5179</v>
      </c>
      <c r="C1539" s="9">
        <v>0</v>
      </c>
      <c r="D1539" s="9">
        <v>0</v>
      </c>
      <c r="E1539" s="9">
        <v>20327266</v>
      </c>
      <c r="F1539" s="9">
        <v>0</v>
      </c>
      <c r="G1539" s="20">
        <v>20327266</v>
      </c>
      <c r="H1539" s="20">
        <v>0</v>
      </c>
      <c r="I1539" s="14">
        <v>0</v>
      </c>
      <c r="J1539" s="7" t="s">
        <v>2145</v>
      </c>
      <c r="K1539" s="7" t="s">
        <v>5180</v>
      </c>
      <c r="L1539" s="7" t="s">
        <v>5181</v>
      </c>
      <c r="M1539" s="5">
        <v>0</v>
      </c>
      <c r="N1539" s="7"/>
      <c r="O1539" s="5">
        <v>0</v>
      </c>
      <c r="P1539" s="37">
        <v>0</v>
      </c>
      <c r="Q1539" s="37">
        <v>0</v>
      </c>
      <c r="R1539" s="37">
        <v>0</v>
      </c>
    </row>
    <row r="1540" spans="1:18" x14ac:dyDescent="0.25">
      <c r="A1540" s="5">
        <v>21</v>
      </c>
      <c r="B1540" s="7" t="s">
        <v>5182</v>
      </c>
      <c r="C1540" s="9">
        <v>0</v>
      </c>
      <c r="D1540" s="9">
        <v>0</v>
      </c>
      <c r="E1540" s="9">
        <v>618570</v>
      </c>
      <c r="F1540" s="9">
        <v>0</v>
      </c>
      <c r="G1540" s="20">
        <v>618570</v>
      </c>
      <c r="H1540" s="20">
        <v>0</v>
      </c>
      <c r="I1540" s="14">
        <v>0</v>
      </c>
      <c r="J1540" s="7" t="s">
        <v>2145</v>
      </c>
      <c r="K1540" s="7" t="s">
        <v>5183</v>
      </c>
      <c r="L1540" s="7" t="s">
        <v>5184</v>
      </c>
      <c r="M1540" s="5">
        <v>0</v>
      </c>
      <c r="N1540" s="7"/>
      <c r="O1540" s="5">
        <v>0</v>
      </c>
      <c r="P1540" s="37">
        <v>0</v>
      </c>
      <c r="Q1540" s="37">
        <v>0</v>
      </c>
      <c r="R1540" s="37">
        <v>0</v>
      </c>
    </row>
    <row r="1541" spans="1:18" x14ac:dyDescent="0.25">
      <c r="A1541" s="5">
        <v>21</v>
      </c>
      <c r="B1541" s="7" t="s">
        <v>5185</v>
      </c>
      <c r="C1541" s="9">
        <v>0</v>
      </c>
      <c r="D1541" s="9">
        <v>0</v>
      </c>
      <c r="E1541" s="9">
        <v>3214636</v>
      </c>
      <c r="F1541" s="9">
        <v>0</v>
      </c>
      <c r="G1541" s="20">
        <v>3214636</v>
      </c>
      <c r="H1541" s="20">
        <v>0</v>
      </c>
      <c r="I1541" s="14">
        <v>0</v>
      </c>
      <c r="J1541" s="7" t="s">
        <v>2145</v>
      </c>
      <c r="K1541" s="7" t="s">
        <v>5186</v>
      </c>
      <c r="L1541" s="7" t="s">
        <v>5187</v>
      </c>
      <c r="M1541" s="5">
        <v>0</v>
      </c>
      <c r="N1541" s="7"/>
      <c r="O1541" s="5">
        <v>0</v>
      </c>
      <c r="P1541" s="37">
        <v>0</v>
      </c>
      <c r="Q1541" s="37">
        <v>0</v>
      </c>
      <c r="R1541" s="37">
        <v>0</v>
      </c>
    </row>
    <row r="1542" spans="1:18" x14ac:dyDescent="0.25">
      <c r="A1542" s="5">
        <v>21</v>
      </c>
      <c r="B1542" s="7" t="s">
        <v>5188</v>
      </c>
      <c r="C1542" s="9">
        <v>0</v>
      </c>
      <c r="D1542" s="9">
        <v>0</v>
      </c>
      <c r="E1542" s="9">
        <v>310887144</v>
      </c>
      <c r="F1542" s="9">
        <v>0</v>
      </c>
      <c r="G1542" s="20">
        <v>310887144</v>
      </c>
      <c r="H1542" s="20">
        <v>0</v>
      </c>
      <c r="I1542" s="14">
        <v>0</v>
      </c>
      <c r="J1542" s="7" t="s">
        <v>50</v>
      </c>
      <c r="K1542" s="7" t="s">
        <v>5189</v>
      </c>
      <c r="L1542" s="7" t="s">
        <v>5190</v>
      </c>
      <c r="M1542" s="5">
        <v>0</v>
      </c>
      <c r="N1542" s="7"/>
      <c r="O1542" s="5">
        <v>0</v>
      </c>
      <c r="P1542" s="37">
        <v>0</v>
      </c>
      <c r="Q1542" s="37">
        <v>0</v>
      </c>
      <c r="R1542" s="37">
        <v>0</v>
      </c>
    </row>
    <row r="1543" spans="1:18" x14ac:dyDescent="0.25">
      <c r="A1543" s="5">
        <v>21</v>
      </c>
      <c r="B1543" s="7" t="s">
        <v>5191</v>
      </c>
      <c r="C1543" s="9">
        <v>0</v>
      </c>
      <c r="D1543" s="9">
        <v>0</v>
      </c>
      <c r="E1543" s="9">
        <v>91458764</v>
      </c>
      <c r="F1543" s="9">
        <v>0</v>
      </c>
      <c r="G1543" s="20">
        <v>91458764</v>
      </c>
      <c r="H1543" s="20">
        <v>0</v>
      </c>
      <c r="I1543" s="14">
        <v>0</v>
      </c>
      <c r="J1543" s="7" t="s">
        <v>2145</v>
      </c>
      <c r="K1543" s="7" t="s">
        <v>5192</v>
      </c>
      <c r="L1543" s="7" t="s">
        <v>5193</v>
      </c>
      <c r="M1543" s="5">
        <v>0</v>
      </c>
      <c r="N1543" s="7"/>
      <c r="O1543" s="5">
        <v>0</v>
      </c>
      <c r="P1543" s="37">
        <v>0</v>
      </c>
      <c r="Q1543" s="37">
        <v>0</v>
      </c>
      <c r="R1543" s="37">
        <v>0</v>
      </c>
    </row>
    <row r="1544" spans="1:18" x14ac:dyDescent="0.25">
      <c r="A1544" s="5">
        <v>21</v>
      </c>
      <c r="B1544" s="7" t="s">
        <v>5194</v>
      </c>
      <c r="C1544" s="9">
        <v>0</v>
      </c>
      <c r="D1544" s="9">
        <v>0</v>
      </c>
      <c r="E1544" s="9">
        <v>16328653</v>
      </c>
      <c r="F1544" s="9">
        <v>0</v>
      </c>
      <c r="G1544" s="20">
        <v>16328653</v>
      </c>
      <c r="H1544" s="20">
        <v>0</v>
      </c>
      <c r="I1544" s="14">
        <v>0</v>
      </c>
      <c r="J1544" s="7" t="s">
        <v>2145</v>
      </c>
      <c r="K1544" s="7" t="s">
        <v>5085</v>
      </c>
      <c r="L1544" s="7" t="s">
        <v>5195</v>
      </c>
      <c r="M1544" s="5">
        <v>0</v>
      </c>
      <c r="N1544" s="7"/>
      <c r="O1544" s="5">
        <v>0</v>
      </c>
      <c r="P1544" s="37">
        <v>0</v>
      </c>
      <c r="Q1544" s="37">
        <v>0</v>
      </c>
      <c r="R1544" s="37">
        <v>0</v>
      </c>
    </row>
    <row r="1545" spans="1:18" x14ac:dyDescent="0.25">
      <c r="A1545" s="5">
        <v>21</v>
      </c>
      <c r="B1545" s="7" t="s">
        <v>5196</v>
      </c>
      <c r="C1545" s="9">
        <v>0</v>
      </c>
      <c r="D1545" s="9">
        <v>0</v>
      </c>
      <c r="E1545" s="9">
        <v>13087452</v>
      </c>
      <c r="F1545" s="9">
        <v>0</v>
      </c>
      <c r="G1545" s="20">
        <v>13087452</v>
      </c>
      <c r="H1545" s="20">
        <v>0</v>
      </c>
      <c r="I1545" s="14">
        <v>0</v>
      </c>
      <c r="J1545" s="7" t="s">
        <v>2145</v>
      </c>
      <c r="K1545" s="7" t="s">
        <v>5197</v>
      </c>
      <c r="L1545" s="7" t="s">
        <v>5198</v>
      </c>
      <c r="M1545" s="5">
        <v>0</v>
      </c>
      <c r="N1545" s="7"/>
      <c r="O1545" s="5">
        <v>0</v>
      </c>
      <c r="P1545" s="37">
        <v>0</v>
      </c>
      <c r="Q1545" s="37">
        <v>0</v>
      </c>
      <c r="R1545" s="37">
        <v>0</v>
      </c>
    </row>
    <row r="1546" spans="1:18" x14ac:dyDescent="0.25">
      <c r="A1546" s="5">
        <v>21</v>
      </c>
      <c r="B1546" s="7" t="s">
        <v>5199</v>
      </c>
      <c r="C1546" s="9">
        <v>0</v>
      </c>
      <c r="D1546" s="9">
        <v>0</v>
      </c>
      <c r="E1546" s="9">
        <v>1776150</v>
      </c>
      <c r="F1546" s="9">
        <v>0</v>
      </c>
      <c r="G1546" s="20">
        <v>1776150</v>
      </c>
      <c r="H1546" s="20">
        <v>368568.15298034908</v>
      </c>
      <c r="I1546" s="14">
        <v>0.20750958701705885</v>
      </c>
      <c r="J1546" s="7" t="s">
        <v>51</v>
      </c>
      <c r="K1546" s="7" t="s">
        <v>5200</v>
      </c>
      <c r="L1546" s="7" t="s">
        <v>5201</v>
      </c>
      <c r="M1546" s="5">
        <v>1</v>
      </c>
      <c r="N1546" s="7" t="s">
        <v>834</v>
      </c>
      <c r="O1546" s="28">
        <v>1</v>
      </c>
      <c r="P1546" s="37">
        <v>-368568.15298034908</v>
      </c>
      <c r="Q1546" s="37">
        <v>0</v>
      </c>
      <c r="R1546" s="37">
        <v>0</v>
      </c>
    </row>
    <row r="1547" spans="1:18" x14ac:dyDescent="0.25">
      <c r="A1547" s="5">
        <v>21</v>
      </c>
      <c r="B1547" s="7" t="s">
        <v>5202</v>
      </c>
      <c r="C1547" s="9">
        <v>0</v>
      </c>
      <c r="D1547" s="9">
        <v>0</v>
      </c>
      <c r="E1547" s="9">
        <v>41283077</v>
      </c>
      <c r="F1547" s="9">
        <v>0</v>
      </c>
      <c r="G1547" s="20">
        <v>41283077</v>
      </c>
      <c r="H1547" s="20">
        <v>0</v>
      </c>
      <c r="I1547" s="14">
        <v>0</v>
      </c>
      <c r="J1547" s="7" t="s">
        <v>51</v>
      </c>
      <c r="K1547" s="7" t="s">
        <v>5203</v>
      </c>
      <c r="L1547" s="7" t="s">
        <v>5204</v>
      </c>
      <c r="M1547" s="5">
        <v>1</v>
      </c>
      <c r="N1547" s="7" t="s">
        <v>2145</v>
      </c>
      <c r="O1547" s="5">
        <v>0</v>
      </c>
      <c r="P1547" s="37">
        <v>0</v>
      </c>
      <c r="Q1547" s="37">
        <v>0</v>
      </c>
      <c r="R1547" s="37">
        <v>0</v>
      </c>
    </row>
    <row r="1548" spans="1:18" x14ac:dyDescent="0.25">
      <c r="A1548" s="5">
        <v>21</v>
      </c>
      <c r="B1548" s="7" t="s">
        <v>5205</v>
      </c>
      <c r="C1548" s="9">
        <v>0</v>
      </c>
      <c r="D1548" s="9">
        <v>0</v>
      </c>
      <c r="E1548" s="9">
        <v>207509</v>
      </c>
      <c r="F1548" s="9">
        <v>0</v>
      </c>
      <c r="G1548" s="20">
        <v>207509</v>
      </c>
      <c r="H1548" s="20">
        <v>0</v>
      </c>
      <c r="I1548" s="14">
        <v>0</v>
      </c>
      <c r="J1548" s="7" t="s">
        <v>2145</v>
      </c>
      <c r="K1548" s="7" t="s">
        <v>5206</v>
      </c>
      <c r="L1548" s="7" t="s">
        <v>5207</v>
      </c>
      <c r="M1548" s="5">
        <v>0</v>
      </c>
      <c r="N1548" s="7"/>
      <c r="O1548" s="5">
        <v>0</v>
      </c>
      <c r="P1548" s="37">
        <v>0</v>
      </c>
      <c r="Q1548" s="37">
        <v>0</v>
      </c>
      <c r="R1548" s="37">
        <v>0</v>
      </c>
    </row>
    <row r="1549" spans="1:18" x14ac:dyDescent="0.25">
      <c r="A1549" s="5">
        <v>21</v>
      </c>
      <c r="B1549" s="7" t="s">
        <v>5208</v>
      </c>
      <c r="C1549" s="9">
        <v>0</v>
      </c>
      <c r="D1549" s="9">
        <v>0</v>
      </c>
      <c r="E1549" s="9">
        <v>173891</v>
      </c>
      <c r="F1549" s="9">
        <v>0</v>
      </c>
      <c r="G1549" s="20">
        <v>173891</v>
      </c>
      <c r="H1549" s="20">
        <v>173891</v>
      </c>
      <c r="I1549" s="14">
        <v>1</v>
      </c>
      <c r="J1549" s="7" t="s">
        <v>50</v>
      </c>
      <c r="K1549" s="7" t="s">
        <v>5209</v>
      </c>
      <c r="L1549" s="7" t="s">
        <v>5210</v>
      </c>
      <c r="M1549" s="5">
        <v>0</v>
      </c>
      <c r="N1549" s="7"/>
      <c r="O1549" s="5">
        <v>0</v>
      </c>
      <c r="P1549" s="37">
        <v>0</v>
      </c>
      <c r="Q1549" s="37">
        <v>0</v>
      </c>
      <c r="R1549" s="37">
        <v>0</v>
      </c>
    </row>
    <row r="1550" spans="1:18" x14ac:dyDescent="0.25">
      <c r="A1550" s="5">
        <v>21</v>
      </c>
      <c r="B1550" s="7" t="s">
        <v>5211</v>
      </c>
      <c r="C1550" s="9">
        <v>0</v>
      </c>
      <c r="D1550" s="9">
        <v>0</v>
      </c>
      <c r="E1550" s="9">
        <v>83480</v>
      </c>
      <c r="F1550" s="9">
        <v>0</v>
      </c>
      <c r="G1550" s="20">
        <v>83480</v>
      </c>
      <c r="H1550" s="20">
        <v>83480</v>
      </c>
      <c r="I1550" s="14">
        <v>1</v>
      </c>
      <c r="J1550" s="7" t="s">
        <v>50</v>
      </c>
      <c r="K1550" s="7" t="s">
        <v>5212</v>
      </c>
      <c r="L1550" s="7" t="s">
        <v>5213</v>
      </c>
      <c r="M1550" s="5">
        <v>0</v>
      </c>
      <c r="N1550" s="7"/>
      <c r="O1550" s="5">
        <v>0</v>
      </c>
      <c r="P1550" s="37">
        <v>0</v>
      </c>
      <c r="Q1550" s="37">
        <v>0</v>
      </c>
      <c r="R1550" s="37">
        <v>0</v>
      </c>
    </row>
    <row r="1551" spans="1:18" x14ac:dyDescent="0.25">
      <c r="A1551" s="5">
        <v>21</v>
      </c>
      <c r="B1551" s="7" t="s">
        <v>5214</v>
      </c>
      <c r="C1551" s="9">
        <v>0</v>
      </c>
      <c r="D1551" s="9">
        <v>0</v>
      </c>
      <c r="E1551" s="9">
        <v>67965780</v>
      </c>
      <c r="F1551" s="9">
        <v>0</v>
      </c>
      <c r="G1551" s="20">
        <v>67965780</v>
      </c>
      <c r="H1551" s="20">
        <v>67965780</v>
      </c>
      <c r="I1551" s="14">
        <v>1</v>
      </c>
      <c r="J1551" s="7" t="s">
        <v>50</v>
      </c>
      <c r="K1551" s="7" t="s">
        <v>5215</v>
      </c>
      <c r="L1551" s="7" t="s">
        <v>5216</v>
      </c>
      <c r="M1551" s="5">
        <v>0</v>
      </c>
      <c r="N1551" s="7"/>
      <c r="O1551" s="5">
        <v>0</v>
      </c>
      <c r="P1551" s="37">
        <v>0</v>
      </c>
      <c r="Q1551" s="37">
        <v>0</v>
      </c>
      <c r="R1551" s="37">
        <v>0</v>
      </c>
    </row>
    <row r="1552" spans="1:18" x14ac:dyDescent="0.25">
      <c r="A1552" s="5">
        <v>21</v>
      </c>
      <c r="B1552" s="7" t="s">
        <v>5217</v>
      </c>
      <c r="C1552" s="9">
        <v>0</v>
      </c>
      <c r="D1552" s="9">
        <v>0</v>
      </c>
      <c r="E1552" s="9">
        <v>34579489</v>
      </c>
      <c r="F1552" s="9">
        <v>0</v>
      </c>
      <c r="G1552" s="20">
        <v>34579489</v>
      </c>
      <c r="H1552" s="20">
        <v>34579489</v>
      </c>
      <c r="I1552" s="14">
        <v>1</v>
      </c>
      <c r="J1552" s="7" t="s">
        <v>50</v>
      </c>
      <c r="K1552" s="7" t="s">
        <v>5218</v>
      </c>
      <c r="L1552" s="7" t="s">
        <v>5219</v>
      </c>
      <c r="M1552" s="5">
        <v>0</v>
      </c>
      <c r="N1552" s="7"/>
      <c r="O1552" s="5">
        <v>0</v>
      </c>
      <c r="P1552" s="37">
        <v>0</v>
      </c>
      <c r="Q1552" s="37">
        <v>0</v>
      </c>
      <c r="R1552" s="37">
        <v>0</v>
      </c>
    </row>
    <row r="1553" spans="1:18" x14ac:dyDescent="0.25">
      <c r="A1553" s="5">
        <v>21</v>
      </c>
      <c r="B1553" s="7" t="s">
        <v>5220</v>
      </c>
      <c r="C1553" s="9">
        <v>0</v>
      </c>
      <c r="D1553" s="9">
        <v>0</v>
      </c>
      <c r="E1553" s="9">
        <v>7665</v>
      </c>
      <c r="F1553" s="9">
        <v>0</v>
      </c>
      <c r="G1553" s="20">
        <v>7665</v>
      </c>
      <c r="H1553" s="20">
        <v>4590.5966318436331</v>
      </c>
      <c r="I1553" s="14">
        <v>0.59890367016877144</v>
      </c>
      <c r="J1553" s="7" t="s">
        <v>51</v>
      </c>
      <c r="K1553" s="7" t="s">
        <v>5221</v>
      </c>
      <c r="L1553" s="7" t="s">
        <v>5222</v>
      </c>
      <c r="M1553" s="5">
        <v>0</v>
      </c>
      <c r="N1553" s="7"/>
      <c r="O1553" s="5">
        <v>0</v>
      </c>
      <c r="P1553" s="37">
        <v>0</v>
      </c>
      <c r="Q1553" s="37">
        <v>0</v>
      </c>
      <c r="R1553" s="37">
        <v>0</v>
      </c>
    </row>
    <row r="1554" spans="1:18" x14ac:dyDescent="0.25">
      <c r="A1554" s="5">
        <v>21</v>
      </c>
      <c r="B1554" s="7" t="s">
        <v>5223</v>
      </c>
      <c r="C1554" s="9">
        <v>0</v>
      </c>
      <c r="D1554" s="9">
        <v>0</v>
      </c>
      <c r="E1554" s="9">
        <v>1449829</v>
      </c>
      <c r="F1554" s="9">
        <v>0</v>
      </c>
      <c r="G1554" s="20">
        <v>1449829</v>
      </c>
      <c r="H1554" s="20">
        <v>499011.08483203931</v>
      </c>
      <c r="I1554" s="14">
        <v>0.34418616597684232</v>
      </c>
      <c r="J1554" s="7" t="s">
        <v>51</v>
      </c>
      <c r="K1554" s="7" t="s">
        <v>5224</v>
      </c>
      <c r="L1554" s="7" t="s">
        <v>5225</v>
      </c>
      <c r="M1554" s="5">
        <v>0</v>
      </c>
      <c r="N1554" s="7"/>
      <c r="O1554" s="5">
        <v>0</v>
      </c>
      <c r="P1554" s="37">
        <v>0</v>
      </c>
      <c r="Q1554" s="37">
        <v>0</v>
      </c>
      <c r="R1554" s="37">
        <v>0</v>
      </c>
    </row>
    <row r="1555" spans="1:18" x14ac:dyDescent="0.25">
      <c r="A1555" s="5">
        <v>21</v>
      </c>
      <c r="B1555" s="7" t="s">
        <v>5226</v>
      </c>
      <c r="C1555" s="9">
        <v>0</v>
      </c>
      <c r="D1555" s="9">
        <v>0</v>
      </c>
      <c r="E1555" s="9">
        <v>1632315</v>
      </c>
      <c r="F1555" s="9">
        <v>0</v>
      </c>
      <c r="G1555" s="20">
        <v>1632315</v>
      </c>
      <c r="H1555" s="20">
        <v>1632315</v>
      </c>
      <c r="I1555" s="14">
        <v>1</v>
      </c>
      <c r="J1555" s="7" t="s">
        <v>51</v>
      </c>
      <c r="K1555" s="7" t="s">
        <v>5227</v>
      </c>
      <c r="L1555" s="7" t="s">
        <v>5228</v>
      </c>
      <c r="M1555" s="5">
        <v>0</v>
      </c>
      <c r="N1555" s="7"/>
      <c r="O1555" s="5">
        <v>0</v>
      </c>
      <c r="P1555" s="37">
        <v>0</v>
      </c>
      <c r="Q1555" s="37">
        <v>0</v>
      </c>
      <c r="R1555" s="37">
        <v>0</v>
      </c>
    </row>
    <row r="1556" spans="1:18" x14ac:dyDescent="0.25">
      <c r="A1556" s="5">
        <v>21</v>
      </c>
      <c r="B1556" s="7" t="s">
        <v>5229</v>
      </c>
      <c r="C1556" s="9">
        <v>0</v>
      </c>
      <c r="D1556" s="9">
        <v>0</v>
      </c>
      <c r="E1556" s="9">
        <v>388992</v>
      </c>
      <c r="F1556" s="9">
        <v>0</v>
      </c>
      <c r="G1556" s="20">
        <v>388992</v>
      </c>
      <c r="H1556" s="20">
        <v>62592</v>
      </c>
      <c r="I1556" s="14">
        <v>0.16090819348469892</v>
      </c>
      <c r="J1556" s="7" t="s">
        <v>51</v>
      </c>
      <c r="K1556" s="7" t="s">
        <v>5230</v>
      </c>
      <c r="L1556" s="7" t="s">
        <v>5228</v>
      </c>
      <c r="M1556" s="5">
        <v>0</v>
      </c>
      <c r="N1556" s="7" t="s">
        <v>834</v>
      </c>
      <c r="O1556" s="28">
        <v>1</v>
      </c>
      <c r="P1556" s="37">
        <v>-62592</v>
      </c>
      <c r="Q1556" s="37">
        <v>0</v>
      </c>
      <c r="R1556" s="37">
        <v>0</v>
      </c>
    </row>
    <row r="1557" spans="1:18" x14ac:dyDescent="0.25">
      <c r="A1557" s="5">
        <v>21</v>
      </c>
      <c r="B1557" s="7" t="s">
        <v>5231</v>
      </c>
      <c r="C1557" s="9">
        <v>0</v>
      </c>
      <c r="D1557" s="9">
        <v>0</v>
      </c>
      <c r="E1557" s="9">
        <v>6787451</v>
      </c>
      <c r="F1557" s="9">
        <v>0</v>
      </c>
      <c r="G1557" s="20">
        <v>6787451</v>
      </c>
      <c r="H1557" s="20">
        <v>2456709.6690371181</v>
      </c>
      <c r="I1557" s="14">
        <v>0.36194878888070325</v>
      </c>
      <c r="J1557" s="7" t="s">
        <v>51</v>
      </c>
      <c r="K1557" s="7" t="s">
        <v>5232</v>
      </c>
      <c r="L1557" s="7" t="s">
        <v>5228</v>
      </c>
      <c r="M1557" s="5">
        <v>0</v>
      </c>
      <c r="N1557" s="7"/>
      <c r="O1557" s="5">
        <v>0</v>
      </c>
      <c r="P1557" s="37">
        <v>0</v>
      </c>
      <c r="Q1557" s="37">
        <v>0</v>
      </c>
      <c r="R1557" s="37">
        <v>0</v>
      </c>
    </row>
    <row r="1558" spans="1:18" x14ac:dyDescent="0.25">
      <c r="A1558" s="5">
        <v>21</v>
      </c>
      <c r="B1558" s="7" t="s">
        <v>5233</v>
      </c>
      <c r="C1558" s="9">
        <v>0</v>
      </c>
      <c r="D1558" s="9">
        <v>0</v>
      </c>
      <c r="E1558" s="9">
        <v>4083840</v>
      </c>
      <c r="F1558" s="9">
        <v>0</v>
      </c>
      <c r="G1558" s="20">
        <v>4083840</v>
      </c>
      <c r="H1558" s="20">
        <v>4083840</v>
      </c>
      <c r="I1558" s="14">
        <v>1</v>
      </c>
      <c r="J1558" s="7" t="s">
        <v>51</v>
      </c>
      <c r="K1558" s="7" t="s">
        <v>5234</v>
      </c>
      <c r="L1558" s="7" t="s">
        <v>5228</v>
      </c>
      <c r="M1558" s="5">
        <v>0</v>
      </c>
      <c r="N1558" s="7"/>
      <c r="O1558" s="5">
        <v>0</v>
      </c>
      <c r="P1558" s="37">
        <v>0</v>
      </c>
      <c r="Q1558" s="37">
        <v>0</v>
      </c>
      <c r="R1558" s="37">
        <v>0</v>
      </c>
    </row>
    <row r="1559" spans="1:18" x14ac:dyDescent="0.25">
      <c r="A1559" s="5">
        <v>21</v>
      </c>
      <c r="B1559" s="7" t="s">
        <v>5235</v>
      </c>
      <c r="C1559" s="9">
        <v>0</v>
      </c>
      <c r="D1559" s="9">
        <v>0</v>
      </c>
      <c r="E1559" s="9">
        <v>410492</v>
      </c>
      <c r="F1559" s="9">
        <v>0</v>
      </c>
      <c r="G1559" s="20">
        <v>410492</v>
      </c>
      <c r="H1559" s="20">
        <v>105387</v>
      </c>
      <c r="I1559" s="14">
        <v>0.2567333833546086</v>
      </c>
      <c r="J1559" s="7" t="s">
        <v>51</v>
      </c>
      <c r="K1559" s="7" t="s">
        <v>5236</v>
      </c>
      <c r="L1559" s="7" t="s">
        <v>5228</v>
      </c>
      <c r="M1559" s="5">
        <v>0</v>
      </c>
      <c r="N1559" s="7"/>
      <c r="O1559" s="5">
        <v>0</v>
      </c>
      <c r="P1559" s="37">
        <v>0</v>
      </c>
      <c r="Q1559" s="37">
        <v>0</v>
      </c>
      <c r="R1559" s="37">
        <v>0</v>
      </c>
    </row>
    <row r="1560" spans="1:18" x14ac:dyDescent="0.25">
      <c r="A1560" s="5">
        <v>21</v>
      </c>
      <c r="B1560" s="7" t="s">
        <v>5237</v>
      </c>
      <c r="C1560" s="9">
        <v>0</v>
      </c>
      <c r="D1560" s="9">
        <v>0</v>
      </c>
      <c r="E1560" s="9">
        <v>894197</v>
      </c>
      <c r="F1560" s="9">
        <v>0</v>
      </c>
      <c r="G1560" s="20">
        <v>894197</v>
      </c>
      <c r="H1560" s="20">
        <v>502001.62391528796</v>
      </c>
      <c r="I1560" s="14">
        <v>0.56139936044885852</v>
      </c>
      <c r="J1560" s="7" t="s">
        <v>51</v>
      </c>
      <c r="K1560" s="7" t="s">
        <v>5238</v>
      </c>
      <c r="L1560" s="7" t="s">
        <v>5239</v>
      </c>
      <c r="M1560" s="5">
        <v>0</v>
      </c>
      <c r="N1560" s="7"/>
      <c r="O1560" s="5">
        <v>0</v>
      </c>
      <c r="P1560" s="37">
        <v>0</v>
      </c>
      <c r="Q1560" s="37">
        <v>0</v>
      </c>
      <c r="R1560" s="37">
        <v>0</v>
      </c>
    </row>
    <row r="1561" spans="1:18" x14ac:dyDescent="0.25">
      <c r="A1561" s="5">
        <v>21</v>
      </c>
      <c r="B1561" s="7" t="s">
        <v>5240</v>
      </c>
      <c r="C1561" s="9">
        <v>0</v>
      </c>
      <c r="D1561" s="9">
        <v>0</v>
      </c>
      <c r="E1561" s="9">
        <v>5563963</v>
      </c>
      <c r="F1561" s="9">
        <v>0</v>
      </c>
      <c r="G1561" s="20">
        <v>5563963</v>
      </c>
      <c r="H1561" s="20">
        <v>5563963</v>
      </c>
      <c r="I1561" s="14">
        <v>1</v>
      </c>
      <c r="J1561" s="7" t="s">
        <v>51</v>
      </c>
      <c r="K1561" s="7" t="s">
        <v>5241</v>
      </c>
      <c r="L1561" s="7" t="s">
        <v>5239</v>
      </c>
      <c r="M1561" s="5">
        <v>0</v>
      </c>
      <c r="N1561" s="7"/>
      <c r="O1561" s="5">
        <v>0</v>
      </c>
      <c r="P1561" s="37">
        <v>0</v>
      </c>
      <c r="Q1561" s="37">
        <v>0</v>
      </c>
      <c r="R1561" s="37">
        <v>0</v>
      </c>
    </row>
    <row r="1562" spans="1:18" x14ac:dyDescent="0.25">
      <c r="A1562" s="5">
        <v>21</v>
      </c>
      <c r="B1562" s="7" t="s">
        <v>5242</v>
      </c>
      <c r="C1562" s="9">
        <v>0</v>
      </c>
      <c r="D1562" s="9">
        <v>0</v>
      </c>
      <c r="E1562" s="9">
        <v>559792</v>
      </c>
      <c r="F1562" s="9">
        <v>0</v>
      </c>
      <c r="G1562" s="20">
        <v>559792</v>
      </c>
      <c r="H1562" s="20">
        <v>184015</v>
      </c>
      <c r="I1562" s="14">
        <v>0.32872031040100608</v>
      </c>
      <c r="J1562" s="7" t="s">
        <v>51</v>
      </c>
      <c r="K1562" s="7" t="s">
        <v>5243</v>
      </c>
      <c r="L1562" s="7" t="s">
        <v>5239</v>
      </c>
      <c r="M1562" s="5">
        <v>0</v>
      </c>
      <c r="N1562" s="7"/>
      <c r="O1562" s="5">
        <v>0</v>
      </c>
      <c r="P1562" s="37">
        <v>0</v>
      </c>
      <c r="Q1562" s="37">
        <v>0</v>
      </c>
      <c r="R1562" s="37">
        <v>0</v>
      </c>
    </row>
    <row r="1563" spans="1:18" x14ac:dyDescent="0.25">
      <c r="A1563" s="5">
        <v>21</v>
      </c>
      <c r="B1563" s="7" t="s">
        <v>5244</v>
      </c>
      <c r="C1563" s="9">
        <v>0</v>
      </c>
      <c r="D1563" s="9">
        <v>0</v>
      </c>
      <c r="E1563" s="9">
        <v>897775</v>
      </c>
      <c r="F1563" s="9">
        <v>0</v>
      </c>
      <c r="G1563" s="20">
        <v>897775</v>
      </c>
      <c r="H1563" s="20">
        <v>897775</v>
      </c>
      <c r="I1563" s="14">
        <v>1</v>
      </c>
      <c r="J1563" s="7" t="s">
        <v>51</v>
      </c>
      <c r="K1563" s="7" t="s">
        <v>5245</v>
      </c>
      <c r="L1563" s="7" t="s">
        <v>5239</v>
      </c>
      <c r="M1563" s="5">
        <v>0</v>
      </c>
      <c r="N1563" s="7"/>
      <c r="O1563" s="5">
        <v>0</v>
      </c>
      <c r="P1563" s="37">
        <v>0</v>
      </c>
      <c r="Q1563" s="37">
        <v>0</v>
      </c>
      <c r="R1563" s="37">
        <v>0</v>
      </c>
    </row>
    <row r="1564" spans="1:18" x14ac:dyDescent="0.25">
      <c r="A1564" s="5">
        <v>21</v>
      </c>
      <c r="B1564" s="7" t="s">
        <v>5246</v>
      </c>
      <c r="C1564" s="9">
        <v>0</v>
      </c>
      <c r="D1564" s="9">
        <v>0</v>
      </c>
      <c r="E1564" s="9">
        <v>781165</v>
      </c>
      <c r="F1564" s="9">
        <v>0</v>
      </c>
      <c r="G1564" s="20">
        <v>781165</v>
      </c>
      <c r="H1564" s="20">
        <v>86470</v>
      </c>
      <c r="I1564" s="14">
        <v>0.11069364346840936</v>
      </c>
      <c r="J1564" s="7" t="s">
        <v>51</v>
      </c>
      <c r="K1564" s="7" t="s">
        <v>5247</v>
      </c>
      <c r="L1564" s="7" t="s">
        <v>5239</v>
      </c>
      <c r="M1564" s="5">
        <v>0</v>
      </c>
      <c r="N1564" s="7"/>
      <c r="O1564" s="5">
        <v>0</v>
      </c>
      <c r="P1564" s="37">
        <v>0</v>
      </c>
      <c r="Q1564" s="37">
        <v>0</v>
      </c>
      <c r="R1564" s="37">
        <v>0</v>
      </c>
    </row>
    <row r="1565" spans="1:18" x14ac:dyDescent="0.25">
      <c r="A1565" s="5">
        <v>21</v>
      </c>
      <c r="B1565" s="7" t="s">
        <v>5248</v>
      </c>
      <c r="C1565" s="9">
        <v>0</v>
      </c>
      <c r="D1565" s="9">
        <v>0</v>
      </c>
      <c r="E1565" s="9">
        <v>3906723</v>
      </c>
      <c r="F1565" s="9">
        <v>0</v>
      </c>
      <c r="G1565" s="20">
        <v>3906723</v>
      </c>
      <c r="H1565" s="20">
        <v>3906723</v>
      </c>
      <c r="I1565" s="14">
        <v>1</v>
      </c>
      <c r="J1565" s="7" t="s">
        <v>51</v>
      </c>
      <c r="K1565" s="7" t="s">
        <v>5249</v>
      </c>
      <c r="L1565" s="7" t="s">
        <v>5239</v>
      </c>
      <c r="M1565" s="5">
        <v>0</v>
      </c>
      <c r="N1565" s="7"/>
      <c r="O1565" s="5">
        <v>0</v>
      </c>
      <c r="P1565" s="37">
        <v>0</v>
      </c>
      <c r="Q1565" s="37">
        <v>0</v>
      </c>
      <c r="R1565" s="37">
        <v>0</v>
      </c>
    </row>
    <row r="1566" spans="1:18" x14ac:dyDescent="0.25">
      <c r="A1566" s="5">
        <v>21</v>
      </c>
      <c r="B1566" s="7" t="s">
        <v>5250</v>
      </c>
      <c r="C1566" s="9">
        <v>0</v>
      </c>
      <c r="D1566" s="9">
        <v>0</v>
      </c>
      <c r="E1566" s="9">
        <v>722257</v>
      </c>
      <c r="F1566" s="9">
        <v>0</v>
      </c>
      <c r="G1566" s="20">
        <v>722257</v>
      </c>
      <c r="H1566" s="20">
        <v>95636</v>
      </c>
      <c r="I1566" s="14">
        <v>0.13241270074225656</v>
      </c>
      <c r="J1566" s="7" t="s">
        <v>51</v>
      </c>
      <c r="K1566" s="7" t="s">
        <v>5251</v>
      </c>
      <c r="L1566" s="7" t="s">
        <v>5239</v>
      </c>
      <c r="M1566" s="5">
        <v>0</v>
      </c>
      <c r="N1566" s="7" t="s">
        <v>834</v>
      </c>
      <c r="O1566" s="28">
        <v>1</v>
      </c>
      <c r="P1566" s="37">
        <v>-95636</v>
      </c>
      <c r="Q1566" s="37">
        <v>0</v>
      </c>
      <c r="R1566" s="37">
        <v>0</v>
      </c>
    </row>
    <row r="1567" spans="1:18" x14ac:dyDescent="0.25">
      <c r="A1567" s="5">
        <v>21</v>
      </c>
      <c r="B1567" s="7" t="s">
        <v>5252</v>
      </c>
      <c r="C1567" s="9">
        <v>0</v>
      </c>
      <c r="D1567" s="9">
        <v>0</v>
      </c>
      <c r="E1567" s="9">
        <v>282753</v>
      </c>
      <c r="F1567" s="9">
        <v>0</v>
      </c>
      <c r="G1567" s="20">
        <v>282753</v>
      </c>
      <c r="H1567" s="20">
        <v>97651</v>
      </c>
      <c r="I1567" s="14">
        <v>0.34535796260340296</v>
      </c>
      <c r="J1567" s="7" t="s">
        <v>51</v>
      </c>
      <c r="K1567" s="7" t="s">
        <v>5253</v>
      </c>
      <c r="L1567" s="7" t="s">
        <v>5239</v>
      </c>
      <c r="M1567" s="5">
        <v>0</v>
      </c>
      <c r="N1567" s="7"/>
      <c r="O1567" s="5">
        <v>0</v>
      </c>
      <c r="P1567" s="37">
        <v>0</v>
      </c>
      <c r="Q1567" s="37">
        <v>0</v>
      </c>
      <c r="R1567" s="37">
        <v>0</v>
      </c>
    </row>
    <row r="1568" spans="1:18" x14ac:dyDescent="0.25">
      <c r="A1568" s="5">
        <v>21</v>
      </c>
      <c r="B1568" s="7" t="s">
        <v>5254</v>
      </c>
      <c r="C1568" s="9">
        <v>0</v>
      </c>
      <c r="D1568" s="9">
        <v>0</v>
      </c>
      <c r="E1568" s="9">
        <v>116647</v>
      </c>
      <c r="F1568" s="9">
        <v>0</v>
      </c>
      <c r="G1568" s="20">
        <v>116647</v>
      </c>
      <c r="H1568" s="20">
        <v>23811</v>
      </c>
      <c r="I1568" s="14">
        <v>0.20412869598017952</v>
      </c>
      <c r="J1568" s="7" t="s">
        <v>51</v>
      </c>
      <c r="K1568" s="7" t="s">
        <v>5255</v>
      </c>
      <c r="L1568" s="7" t="s">
        <v>5239</v>
      </c>
      <c r="M1568" s="5">
        <v>0</v>
      </c>
      <c r="N1568" s="7"/>
      <c r="O1568" s="5">
        <v>0</v>
      </c>
      <c r="P1568" s="37">
        <v>0</v>
      </c>
      <c r="Q1568" s="37">
        <v>0</v>
      </c>
      <c r="R1568" s="37">
        <v>0</v>
      </c>
    </row>
    <row r="1569" spans="1:18" x14ac:dyDescent="0.25">
      <c r="A1569" s="5">
        <v>21</v>
      </c>
      <c r="B1569" s="7" t="s">
        <v>5256</v>
      </c>
      <c r="C1569" s="9">
        <v>0</v>
      </c>
      <c r="D1569" s="9">
        <v>0</v>
      </c>
      <c r="E1569" s="9">
        <v>55811</v>
      </c>
      <c r="F1569" s="9">
        <v>0</v>
      </c>
      <c r="G1569" s="20">
        <v>55811</v>
      </c>
      <c r="H1569" s="20">
        <v>16872.084410934764</v>
      </c>
      <c r="I1569" s="14">
        <v>0.30230750946829055</v>
      </c>
      <c r="J1569" s="7" t="s">
        <v>51</v>
      </c>
      <c r="K1569" s="7" t="s">
        <v>5257</v>
      </c>
      <c r="L1569" s="7" t="s">
        <v>5239</v>
      </c>
      <c r="M1569" s="5">
        <v>0</v>
      </c>
      <c r="N1569" s="7"/>
      <c r="O1569" s="5">
        <v>0</v>
      </c>
      <c r="P1569" s="37">
        <v>0</v>
      </c>
      <c r="Q1569" s="37">
        <v>0</v>
      </c>
      <c r="R1569" s="37">
        <v>0</v>
      </c>
    </row>
    <row r="1570" spans="1:18" x14ac:dyDescent="0.25">
      <c r="A1570" s="5">
        <v>21</v>
      </c>
      <c r="B1570" s="7" t="s">
        <v>5258</v>
      </c>
      <c r="C1570" s="9">
        <v>0</v>
      </c>
      <c r="D1570" s="9">
        <v>0</v>
      </c>
      <c r="E1570" s="9">
        <v>5723574</v>
      </c>
      <c r="F1570" s="9">
        <v>0</v>
      </c>
      <c r="G1570" s="20">
        <v>5723574</v>
      </c>
      <c r="H1570" s="20">
        <v>1844426.0342157721</v>
      </c>
      <c r="I1570" s="14">
        <v>0.32225075350048277</v>
      </c>
      <c r="J1570" s="7" t="s">
        <v>51</v>
      </c>
      <c r="K1570" s="7" t="s">
        <v>5259</v>
      </c>
      <c r="L1570" s="7" t="s">
        <v>5239</v>
      </c>
      <c r="M1570" s="5">
        <v>0</v>
      </c>
      <c r="N1570" s="7"/>
      <c r="O1570" s="5">
        <v>0</v>
      </c>
      <c r="P1570" s="37">
        <v>0</v>
      </c>
      <c r="Q1570" s="37">
        <v>0</v>
      </c>
      <c r="R1570" s="37">
        <v>0</v>
      </c>
    </row>
    <row r="1571" spans="1:18" x14ac:dyDescent="0.25">
      <c r="A1571" s="5">
        <v>21</v>
      </c>
      <c r="B1571" s="7" t="s">
        <v>5260</v>
      </c>
      <c r="C1571" s="9">
        <v>0</v>
      </c>
      <c r="D1571" s="9">
        <v>0</v>
      </c>
      <c r="E1571" s="9">
        <v>1544145</v>
      </c>
      <c r="F1571" s="9">
        <v>0</v>
      </c>
      <c r="G1571" s="20">
        <v>1544145</v>
      </c>
      <c r="H1571" s="20">
        <v>870269.86927048001</v>
      </c>
      <c r="I1571" s="14">
        <v>0.56359336025469109</v>
      </c>
      <c r="J1571" s="7" t="s">
        <v>51</v>
      </c>
      <c r="K1571" s="7" t="s">
        <v>5261</v>
      </c>
      <c r="L1571" s="7" t="s">
        <v>5239</v>
      </c>
      <c r="M1571" s="5">
        <v>0</v>
      </c>
      <c r="N1571" s="7"/>
      <c r="O1571" s="5">
        <v>0</v>
      </c>
      <c r="P1571" s="37">
        <v>0</v>
      </c>
      <c r="Q1571" s="37">
        <v>0</v>
      </c>
      <c r="R1571" s="37">
        <v>0</v>
      </c>
    </row>
    <row r="1572" spans="1:18" x14ac:dyDescent="0.25">
      <c r="A1572" s="5">
        <v>21</v>
      </c>
      <c r="B1572" s="7" t="s">
        <v>5262</v>
      </c>
      <c r="C1572" s="9">
        <v>0</v>
      </c>
      <c r="D1572" s="9">
        <v>0</v>
      </c>
      <c r="E1572" s="9">
        <v>448891</v>
      </c>
      <c r="F1572" s="9">
        <v>0</v>
      </c>
      <c r="G1572" s="20">
        <v>448891</v>
      </c>
      <c r="H1572" s="20">
        <v>448891</v>
      </c>
      <c r="I1572" s="14">
        <v>1</v>
      </c>
      <c r="J1572" s="7" t="s">
        <v>51</v>
      </c>
      <c r="K1572" s="7" t="s">
        <v>5263</v>
      </c>
      <c r="L1572" s="7" t="s">
        <v>5239</v>
      </c>
      <c r="M1572" s="5">
        <v>0</v>
      </c>
      <c r="N1572" s="7"/>
      <c r="O1572" s="5">
        <v>0</v>
      </c>
      <c r="P1572" s="37">
        <v>0</v>
      </c>
      <c r="Q1572" s="37">
        <v>0</v>
      </c>
      <c r="R1572" s="37">
        <v>0</v>
      </c>
    </row>
    <row r="1573" spans="1:18" x14ac:dyDescent="0.25">
      <c r="A1573" s="5">
        <v>21</v>
      </c>
      <c r="B1573" s="7" t="s">
        <v>5264</v>
      </c>
      <c r="C1573" s="9">
        <v>0</v>
      </c>
      <c r="D1573" s="9">
        <v>0</v>
      </c>
      <c r="E1573" s="9">
        <v>2116562</v>
      </c>
      <c r="F1573" s="9">
        <v>0</v>
      </c>
      <c r="G1573" s="20">
        <v>2116562</v>
      </c>
      <c r="H1573" s="20">
        <v>425376</v>
      </c>
      <c r="I1573" s="14">
        <v>0.20097497734533645</v>
      </c>
      <c r="J1573" s="7" t="s">
        <v>51</v>
      </c>
      <c r="K1573" s="7" t="s">
        <v>5265</v>
      </c>
      <c r="L1573" s="7" t="s">
        <v>5239</v>
      </c>
      <c r="M1573" s="5">
        <v>0</v>
      </c>
      <c r="N1573" s="7"/>
      <c r="O1573" s="5">
        <v>0</v>
      </c>
      <c r="P1573" s="37">
        <v>0</v>
      </c>
      <c r="Q1573" s="37">
        <v>0</v>
      </c>
      <c r="R1573" s="37">
        <v>0</v>
      </c>
    </row>
    <row r="1574" spans="1:18" x14ac:dyDescent="0.25">
      <c r="A1574" s="5">
        <v>21</v>
      </c>
      <c r="B1574" s="7" t="s">
        <v>5266</v>
      </c>
      <c r="C1574" s="9">
        <v>0</v>
      </c>
      <c r="D1574" s="9">
        <v>0</v>
      </c>
      <c r="E1574" s="9">
        <v>448891</v>
      </c>
      <c r="F1574" s="9">
        <v>0</v>
      </c>
      <c r="G1574" s="20">
        <v>448891</v>
      </c>
      <c r="H1574" s="20">
        <v>417654.67901594477</v>
      </c>
      <c r="I1574" s="14">
        <v>0.93041446368036951</v>
      </c>
      <c r="J1574" s="7" t="s">
        <v>51</v>
      </c>
      <c r="K1574" s="7" t="s">
        <v>5267</v>
      </c>
      <c r="L1574" s="7" t="s">
        <v>5239</v>
      </c>
      <c r="M1574" s="5">
        <v>0</v>
      </c>
      <c r="N1574" s="7"/>
      <c r="O1574" s="5">
        <v>0</v>
      </c>
      <c r="P1574" s="37">
        <v>0</v>
      </c>
      <c r="Q1574" s="37">
        <v>0</v>
      </c>
      <c r="R1574" s="37">
        <v>0</v>
      </c>
    </row>
    <row r="1575" spans="1:18" x14ac:dyDescent="0.25">
      <c r="A1575" s="5">
        <v>21</v>
      </c>
      <c r="B1575" s="7" t="s">
        <v>5268</v>
      </c>
      <c r="C1575" s="9">
        <v>0</v>
      </c>
      <c r="D1575" s="9">
        <v>0</v>
      </c>
      <c r="E1575" s="9">
        <v>1397319</v>
      </c>
      <c r="F1575" s="9">
        <v>0</v>
      </c>
      <c r="G1575" s="20">
        <v>1397319</v>
      </c>
      <c r="H1575" s="20">
        <v>1285311</v>
      </c>
      <c r="I1575" s="14">
        <v>0.91984078080953602</v>
      </c>
      <c r="J1575" s="7" t="s">
        <v>51</v>
      </c>
      <c r="K1575" s="7" t="s">
        <v>5269</v>
      </c>
      <c r="L1575" s="7" t="s">
        <v>5239</v>
      </c>
      <c r="M1575" s="5">
        <v>0</v>
      </c>
      <c r="N1575" s="7"/>
      <c r="O1575" s="5">
        <v>0</v>
      </c>
      <c r="P1575" s="37">
        <v>0</v>
      </c>
      <c r="Q1575" s="37">
        <v>0</v>
      </c>
      <c r="R1575" s="37">
        <v>0</v>
      </c>
    </row>
    <row r="1576" spans="1:18" x14ac:dyDescent="0.25">
      <c r="A1576" s="5">
        <v>21</v>
      </c>
      <c r="B1576" s="7" t="s">
        <v>5270</v>
      </c>
      <c r="C1576" s="9">
        <v>0</v>
      </c>
      <c r="D1576" s="9">
        <v>0</v>
      </c>
      <c r="E1576" s="9">
        <v>673316</v>
      </c>
      <c r="F1576" s="9">
        <v>0</v>
      </c>
      <c r="G1576" s="20">
        <v>673316</v>
      </c>
      <c r="H1576" s="20">
        <v>673316</v>
      </c>
      <c r="I1576" s="14">
        <v>1</v>
      </c>
      <c r="J1576" s="7" t="s">
        <v>51</v>
      </c>
      <c r="K1576" s="7" t="s">
        <v>5271</v>
      </c>
      <c r="L1576" s="7" t="s">
        <v>5239</v>
      </c>
      <c r="M1576" s="5">
        <v>0</v>
      </c>
      <c r="N1576" s="7"/>
      <c r="O1576" s="5">
        <v>0</v>
      </c>
      <c r="P1576" s="37">
        <v>0</v>
      </c>
      <c r="Q1576" s="37">
        <v>0</v>
      </c>
      <c r="R1576" s="37">
        <v>0</v>
      </c>
    </row>
    <row r="1577" spans="1:18" x14ac:dyDescent="0.25">
      <c r="A1577" s="5">
        <v>21</v>
      </c>
      <c r="B1577" s="7" t="s">
        <v>5272</v>
      </c>
      <c r="C1577" s="9">
        <v>0</v>
      </c>
      <c r="D1577" s="9">
        <v>0</v>
      </c>
      <c r="E1577" s="9">
        <v>260719</v>
      </c>
      <c r="F1577" s="9">
        <v>0</v>
      </c>
      <c r="G1577" s="20">
        <v>260719</v>
      </c>
      <c r="H1577" s="20">
        <v>67769</v>
      </c>
      <c r="I1577" s="14">
        <v>0.25993119028532635</v>
      </c>
      <c r="J1577" s="7" t="s">
        <v>51</v>
      </c>
      <c r="K1577" s="7" t="s">
        <v>5273</v>
      </c>
      <c r="L1577" s="7" t="s">
        <v>5274</v>
      </c>
      <c r="M1577" s="5">
        <v>0</v>
      </c>
      <c r="N1577" s="7"/>
      <c r="O1577" s="5">
        <v>0</v>
      </c>
      <c r="P1577" s="37">
        <v>0</v>
      </c>
      <c r="Q1577" s="37">
        <v>0</v>
      </c>
      <c r="R1577" s="37">
        <v>0</v>
      </c>
    </row>
    <row r="1578" spans="1:18" x14ac:dyDescent="0.25">
      <c r="A1578" s="5">
        <v>21</v>
      </c>
      <c r="B1578" s="7" t="s">
        <v>5275</v>
      </c>
      <c r="C1578" s="9">
        <v>0</v>
      </c>
      <c r="D1578" s="9">
        <v>0</v>
      </c>
      <c r="E1578" s="9">
        <v>243159</v>
      </c>
      <c r="F1578" s="9">
        <v>0</v>
      </c>
      <c r="G1578" s="20">
        <v>243159</v>
      </c>
      <c r="H1578" s="20">
        <v>88570.859046562415</v>
      </c>
      <c r="I1578" s="14">
        <v>0.36425079493895934</v>
      </c>
      <c r="J1578" s="7" t="s">
        <v>51</v>
      </c>
      <c r="K1578" s="7" t="s">
        <v>5276</v>
      </c>
      <c r="L1578" s="7" t="s">
        <v>5274</v>
      </c>
      <c r="M1578" s="5">
        <v>0</v>
      </c>
      <c r="N1578" s="7"/>
      <c r="O1578" s="5">
        <v>0</v>
      </c>
      <c r="P1578" s="37">
        <v>0</v>
      </c>
      <c r="Q1578" s="37">
        <v>0</v>
      </c>
      <c r="R1578" s="37">
        <v>0</v>
      </c>
    </row>
    <row r="1579" spans="1:18" x14ac:dyDescent="0.25">
      <c r="A1579" s="5">
        <v>21</v>
      </c>
      <c r="B1579" s="7" t="s">
        <v>5277</v>
      </c>
      <c r="C1579" s="9">
        <v>0</v>
      </c>
      <c r="D1579" s="9">
        <v>0</v>
      </c>
      <c r="E1579" s="9">
        <v>188118</v>
      </c>
      <c r="F1579" s="9">
        <v>0</v>
      </c>
      <c r="G1579" s="20">
        <v>188118</v>
      </c>
      <c r="H1579" s="20">
        <v>86908.551616737444</v>
      </c>
      <c r="I1579" s="14">
        <v>0.4619895577070639</v>
      </c>
      <c r="J1579" s="7" t="s">
        <v>51</v>
      </c>
      <c r="K1579" s="7" t="s">
        <v>5278</v>
      </c>
      <c r="L1579" s="7" t="s">
        <v>5274</v>
      </c>
      <c r="M1579" s="5">
        <v>0</v>
      </c>
      <c r="N1579" s="7"/>
      <c r="O1579" s="5">
        <v>0</v>
      </c>
      <c r="P1579" s="37">
        <v>0</v>
      </c>
      <c r="Q1579" s="37">
        <v>0</v>
      </c>
      <c r="R1579" s="37">
        <v>0</v>
      </c>
    </row>
    <row r="1580" spans="1:18" x14ac:dyDescent="0.25">
      <c r="A1580" s="5">
        <v>21</v>
      </c>
      <c r="B1580" s="7" t="s">
        <v>5279</v>
      </c>
      <c r="C1580" s="9">
        <v>0</v>
      </c>
      <c r="D1580" s="9">
        <v>0</v>
      </c>
      <c r="E1580" s="9">
        <v>48611</v>
      </c>
      <c r="F1580" s="9">
        <v>0</v>
      </c>
      <c r="G1580" s="20">
        <v>48611</v>
      </c>
      <c r="H1580" s="20">
        <v>46212</v>
      </c>
      <c r="I1580" s="14">
        <v>0.95064903005492585</v>
      </c>
      <c r="J1580" s="7" t="s">
        <v>51</v>
      </c>
      <c r="K1580" s="7" t="s">
        <v>5280</v>
      </c>
      <c r="L1580" s="7" t="s">
        <v>5274</v>
      </c>
      <c r="M1580" s="5">
        <v>0</v>
      </c>
      <c r="N1580" s="7"/>
      <c r="O1580" s="5">
        <v>0</v>
      </c>
      <c r="P1580" s="37">
        <v>0</v>
      </c>
      <c r="Q1580" s="37">
        <v>0</v>
      </c>
      <c r="R1580" s="37">
        <v>0</v>
      </c>
    </row>
    <row r="1581" spans="1:18" x14ac:dyDescent="0.25">
      <c r="A1581" s="5">
        <v>21</v>
      </c>
      <c r="B1581" s="7" t="s">
        <v>5281</v>
      </c>
      <c r="C1581" s="9">
        <v>0</v>
      </c>
      <c r="D1581" s="9">
        <v>0</v>
      </c>
      <c r="E1581" s="9">
        <v>245321</v>
      </c>
      <c r="F1581" s="9">
        <v>0</v>
      </c>
      <c r="G1581" s="20">
        <v>245321</v>
      </c>
      <c r="H1581" s="20">
        <v>245321</v>
      </c>
      <c r="I1581" s="14">
        <v>1</v>
      </c>
      <c r="J1581" s="7" t="s">
        <v>51</v>
      </c>
      <c r="K1581" s="7" t="s">
        <v>5282</v>
      </c>
      <c r="L1581" s="7" t="s">
        <v>5274</v>
      </c>
      <c r="M1581" s="5">
        <v>0</v>
      </c>
      <c r="N1581" s="7"/>
      <c r="O1581" s="5">
        <v>0</v>
      </c>
      <c r="P1581" s="37">
        <v>0</v>
      </c>
      <c r="Q1581" s="37">
        <v>0</v>
      </c>
      <c r="R1581" s="37">
        <v>0</v>
      </c>
    </row>
    <row r="1582" spans="1:18" x14ac:dyDescent="0.25">
      <c r="A1582" s="5">
        <v>21</v>
      </c>
      <c r="B1582" s="7" t="s">
        <v>2495</v>
      </c>
      <c r="C1582" s="9">
        <v>0</v>
      </c>
      <c r="D1582" s="9">
        <v>0</v>
      </c>
      <c r="E1582" s="9">
        <v>3570602</v>
      </c>
      <c r="F1582" s="9">
        <v>0</v>
      </c>
      <c r="G1582" s="20">
        <v>3570602</v>
      </c>
      <c r="H1582" s="20">
        <v>3570602</v>
      </c>
      <c r="I1582" s="14">
        <v>1</v>
      </c>
      <c r="J1582" s="7" t="s">
        <v>51</v>
      </c>
      <c r="K1582" s="7" t="s">
        <v>2496</v>
      </c>
      <c r="L1582" s="7" t="s">
        <v>2441</v>
      </c>
      <c r="M1582" s="5">
        <v>0</v>
      </c>
      <c r="N1582" s="7"/>
      <c r="O1582" s="5">
        <v>0</v>
      </c>
      <c r="P1582" s="37">
        <v>0</v>
      </c>
      <c r="Q1582" s="37">
        <v>0</v>
      </c>
      <c r="R1582" s="37">
        <v>0</v>
      </c>
    </row>
    <row r="1583" spans="1:18" x14ac:dyDescent="0.25">
      <c r="A1583" s="5">
        <v>21</v>
      </c>
      <c r="B1583" s="7" t="s">
        <v>2450</v>
      </c>
      <c r="C1583" s="9">
        <v>0</v>
      </c>
      <c r="D1583" s="9">
        <v>0</v>
      </c>
      <c r="E1583" s="9">
        <v>32418162</v>
      </c>
      <c r="F1583" s="9">
        <v>0</v>
      </c>
      <c r="G1583" s="20">
        <v>32418162</v>
      </c>
      <c r="H1583" s="20">
        <v>32418162</v>
      </c>
      <c r="I1583" s="14">
        <v>1</v>
      </c>
      <c r="J1583" s="7" t="s">
        <v>51</v>
      </c>
      <c r="K1583" s="7" t="s">
        <v>2451</v>
      </c>
      <c r="L1583" s="7" t="s">
        <v>2441</v>
      </c>
      <c r="M1583" s="5">
        <v>0</v>
      </c>
      <c r="N1583" s="7"/>
      <c r="O1583" s="5">
        <v>0</v>
      </c>
      <c r="P1583" s="37">
        <v>0</v>
      </c>
      <c r="Q1583" s="37">
        <v>0</v>
      </c>
      <c r="R1583" s="37">
        <v>0</v>
      </c>
    </row>
    <row r="1584" spans="1:18" x14ac:dyDescent="0.25">
      <c r="A1584" s="5">
        <v>21</v>
      </c>
      <c r="B1584" s="7" t="s">
        <v>5283</v>
      </c>
      <c r="C1584" s="9">
        <v>0</v>
      </c>
      <c r="D1584" s="9">
        <v>0</v>
      </c>
      <c r="E1584" s="9">
        <v>1035386580</v>
      </c>
      <c r="F1584" s="9">
        <v>0</v>
      </c>
      <c r="G1584" s="20">
        <v>1035386580</v>
      </c>
      <c r="H1584" s="20">
        <v>1035386580</v>
      </c>
      <c r="I1584" s="14">
        <v>1</v>
      </c>
      <c r="J1584" s="7" t="s">
        <v>51</v>
      </c>
      <c r="K1584" s="7" t="s">
        <v>5284</v>
      </c>
      <c r="L1584" s="7" t="s">
        <v>5285</v>
      </c>
      <c r="M1584" s="5">
        <v>0</v>
      </c>
      <c r="N1584" s="7"/>
      <c r="O1584" s="5">
        <v>0</v>
      </c>
      <c r="P1584" s="37">
        <v>0</v>
      </c>
      <c r="Q1584" s="37">
        <v>0</v>
      </c>
      <c r="R1584" s="37">
        <v>0</v>
      </c>
    </row>
    <row r="1585" spans="1:18" x14ac:dyDescent="0.25">
      <c r="A1585" s="5">
        <v>21</v>
      </c>
      <c r="B1585" s="7" t="s">
        <v>5286</v>
      </c>
      <c r="C1585" s="9">
        <v>0</v>
      </c>
      <c r="D1585" s="9">
        <v>0</v>
      </c>
      <c r="E1585" s="9">
        <v>918092</v>
      </c>
      <c r="F1585" s="9">
        <v>0</v>
      </c>
      <c r="G1585" s="20">
        <v>918092</v>
      </c>
      <c r="H1585" s="20">
        <v>229523</v>
      </c>
      <c r="I1585" s="14">
        <v>0.25</v>
      </c>
      <c r="J1585" s="7" t="s">
        <v>50</v>
      </c>
      <c r="K1585" s="7" t="s">
        <v>5287</v>
      </c>
      <c r="L1585" s="7" t="s">
        <v>5288</v>
      </c>
      <c r="M1585" s="5">
        <v>0</v>
      </c>
      <c r="N1585" s="7"/>
      <c r="O1585" s="5">
        <v>0</v>
      </c>
      <c r="P1585" s="37">
        <v>0</v>
      </c>
      <c r="Q1585" s="37">
        <v>0</v>
      </c>
      <c r="R1585" s="37">
        <v>0</v>
      </c>
    </row>
    <row r="1586" spans="1:18" x14ac:dyDescent="0.25">
      <c r="A1586" s="5">
        <v>21</v>
      </c>
      <c r="B1586" s="7" t="s">
        <v>5289</v>
      </c>
      <c r="C1586" s="9">
        <v>0</v>
      </c>
      <c r="D1586" s="9">
        <v>0</v>
      </c>
      <c r="E1586" s="9">
        <v>48822872</v>
      </c>
      <c r="F1586" s="9">
        <v>0</v>
      </c>
      <c r="G1586" s="20">
        <v>48822872</v>
      </c>
      <c r="H1586" s="20">
        <v>17298307.119598888</v>
      </c>
      <c r="I1586" s="14">
        <v>0.35430744671470549</v>
      </c>
      <c r="J1586" s="7" t="s">
        <v>51</v>
      </c>
      <c r="K1586" s="7" t="s">
        <v>5290</v>
      </c>
      <c r="L1586" s="7" t="s">
        <v>5288</v>
      </c>
      <c r="M1586" s="5">
        <v>0</v>
      </c>
      <c r="N1586" s="7" t="s">
        <v>174</v>
      </c>
      <c r="O1586" s="5">
        <v>0</v>
      </c>
      <c r="P1586" s="37">
        <v>0</v>
      </c>
      <c r="Q1586" s="37">
        <v>0</v>
      </c>
      <c r="R1586" s="37">
        <v>0</v>
      </c>
    </row>
    <row r="1587" spans="1:18" x14ac:dyDescent="0.25">
      <c r="A1587" s="5">
        <v>21</v>
      </c>
      <c r="B1587" s="7" t="s">
        <v>67</v>
      </c>
      <c r="C1587" s="9">
        <v>0</v>
      </c>
      <c r="D1587" s="9">
        <v>0</v>
      </c>
      <c r="E1587" s="9">
        <v>739868</v>
      </c>
      <c r="F1587" s="9">
        <v>0</v>
      </c>
      <c r="G1587" s="20">
        <v>739868</v>
      </c>
      <c r="H1587" s="20">
        <v>0</v>
      </c>
      <c r="I1587" s="14">
        <v>0</v>
      </c>
      <c r="J1587" s="7" t="s">
        <v>50</v>
      </c>
      <c r="K1587" s="7" t="s">
        <v>68</v>
      </c>
      <c r="L1587" s="7" t="s">
        <v>66</v>
      </c>
      <c r="M1587" s="5">
        <v>0</v>
      </c>
      <c r="N1587" s="7"/>
      <c r="O1587" s="5">
        <v>0</v>
      </c>
      <c r="P1587" s="37">
        <v>0</v>
      </c>
      <c r="Q1587" s="37">
        <v>0</v>
      </c>
      <c r="R1587" s="37">
        <v>0</v>
      </c>
    </row>
    <row r="1588" spans="1:18" x14ac:dyDescent="0.25">
      <c r="A1588" s="5">
        <v>21</v>
      </c>
      <c r="B1588" s="7" t="s">
        <v>5291</v>
      </c>
      <c r="C1588" s="9">
        <v>0</v>
      </c>
      <c r="D1588" s="9">
        <v>0</v>
      </c>
      <c r="E1588" s="9">
        <v>15691500</v>
      </c>
      <c r="F1588" s="9">
        <v>0</v>
      </c>
      <c r="G1588" s="20">
        <v>15691500</v>
      </c>
      <c r="H1588" s="20">
        <v>5559615.6771167628</v>
      </c>
      <c r="I1588" s="14">
        <v>0.35430747074000335</v>
      </c>
      <c r="J1588" s="7" t="s">
        <v>51</v>
      </c>
      <c r="K1588" s="7" t="s">
        <v>5292</v>
      </c>
      <c r="L1588" s="7" t="s">
        <v>5288</v>
      </c>
      <c r="M1588" s="5">
        <v>0</v>
      </c>
      <c r="N1588" s="7"/>
      <c r="O1588" s="5">
        <v>0</v>
      </c>
      <c r="P1588" s="37">
        <v>0</v>
      </c>
      <c r="Q1588" s="37">
        <v>0</v>
      </c>
      <c r="R1588" s="37">
        <v>0</v>
      </c>
    </row>
    <row r="1589" spans="1:18" x14ac:dyDescent="0.25">
      <c r="A1589" s="5">
        <v>21</v>
      </c>
      <c r="B1589" s="7" t="s">
        <v>72</v>
      </c>
      <c r="C1589" s="9">
        <v>0</v>
      </c>
      <c r="D1589" s="9">
        <v>0</v>
      </c>
      <c r="E1589" s="9">
        <v>8277707</v>
      </c>
      <c r="F1589" s="9">
        <v>0</v>
      </c>
      <c r="G1589" s="20">
        <v>8277707</v>
      </c>
      <c r="H1589" s="20">
        <v>8277707</v>
      </c>
      <c r="I1589" s="14">
        <v>1</v>
      </c>
      <c r="J1589" s="7" t="s">
        <v>51</v>
      </c>
      <c r="K1589" s="7" t="s">
        <v>73</v>
      </c>
      <c r="L1589" s="7" t="s">
        <v>71</v>
      </c>
      <c r="M1589" s="5">
        <v>0</v>
      </c>
      <c r="N1589" s="7"/>
      <c r="O1589" s="5">
        <v>0</v>
      </c>
      <c r="P1589" s="37">
        <v>0</v>
      </c>
      <c r="Q1589" s="37">
        <v>0</v>
      </c>
      <c r="R1589" s="37">
        <v>0</v>
      </c>
    </row>
    <row r="1590" spans="1:18" x14ac:dyDescent="0.25">
      <c r="A1590" s="5">
        <v>21</v>
      </c>
      <c r="B1590" s="7" t="s">
        <v>74</v>
      </c>
      <c r="C1590" s="9">
        <v>0</v>
      </c>
      <c r="D1590" s="9">
        <v>0</v>
      </c>
      <c r="E1590" s="9">
        <v>1166606</v>
      </c>
      <c r="F1590" s="9">
        <v>0</v>
      </c>
      <c r="G1590" s="20">
        <v>1166606</v>
      </c>
      <c r="H1590" s="20">
        <v>1166606</v>
      </c>
      <c r="I1590" s="14">
        <v>1</v>
      </c>
      <c r="J1590" s="7" t="s">
        <v>51</v>
      </c>
      <c r="K1590" s="7" t="s">
        <v>75</v>
      </c>
      <c r="L1590" s="7" t="s">
        <v>71</v>
      </c>
      <c r="M1590" s="5">
        <v>0</v>
      </c>
      <c r="N1590" s="7"/>
      <c r="O1590" s="5">
        <v>0</v>
      </c>
      <c r="P1590" s="37">
        <v>0</v>
      </c>
      <c r="Q1590" s="37">
        <v>0</v>
      </c>
      <c r="R1590" s="37">
        <v>0</v>
      </c>
    </row>
    <row r="1591" spans="1:18" x14ac:dyDescent="0.25">
      <c r="A1591" s="5">
        <v>21</v>
      </c>
      <c r="B1591" s="7" t="s">
        <v>78</v>
      </c>
      <c r="C1591" s="9">
        <v>0</v>
      </c>
      <c r="D1591" s="9">
        <v>0</v>
      </c>
      <c r="E1591" s="9">
        <v>7170777</v>
      </c>
      <c r="F1591" s="9">
        <v>0</v>
      </c>
      <c r="G1591" s="20">
        <v>7170777</v>
      </c>
      <c r="H1591" s="20">
        <v>7170777</v>
      </c>
      <c r="I1591" s="14">
        <v>1</v>
      </c>
      <c r="J1591" s="7" t="s">
        <v>51</v>
      </c>
      <c r="K1591" s="7" t="s">
        <v>79</v>
      </c>
      <c r="L1591" s="7" t="s">
        <v>71</v>
      </c>
      <c r="M1591" s="5">
        <v>0</v>
      </c>
      <c r="N1591" s="7"/>
      <c r="O1591" s="5">
        <v>0</v>
      </c>
      <c r="P1591" s="37">
        <v>0</v>
      </c>
      <c r="Q1591" s="37">
        <v>0</v>
      </c>
      <c r="R1591" s="37">
        <v>0</v>
      </c>
    </row>
    <row r="1592" spans="1:18" x14ac:dyDescent="0.25">
      <c r="A1592" s="5">
        <v>21</v>
      </c>
      <c r="B1592" s="7" t="s">
        <v>88</v>
      </c>
      <c r="C1592" s="9">
        <v>0</v>
      </c>
      <c r="D1592" s="9">
        <v>0</v>
      </c>
      <c r="E1592" s="9">
        <v>3192490</v>
      </c>
      <c r="F1592" s="9">
        <v>0</v>
      </c>
      <c r="G1592" s="20">
        <v>3192490</v>
      </c>
      <c r="H1592" s="20">
        <v>3192490</v>
      </c>
      <c r="I1592" s="14">
        <v>1</v>
      </c>
      <c r="J1592" s="7" t="s">
        <v>51</v>
      </c>
      <c r="K1592" s="7" t="s">
        <v>89</v>
      </c>
      <c r="L1592" s="7" t="s">
        <v>71</v>
      </c>
      <c r="M1592" s="5">
        <v>0</v>
      </c>
      <c r="N1592" s="7"/>
      <c r="O1592" s="5">
        <v>0</v>
      </c>
      <c r="P1592" s="37">
        <v>0</v>
      </c>
      <c r="Q1592" s="37">
        <v>0</v>
      </c>
      <c r="R1592" s="37">
        <v>0</v>
      </c>
    </row>
    <row r="1593" spans="1:18" x14ac:dyDescent="0.25">
      <c r="A1593" s="5">
        <v>21</v>
      </c>
      <c r="B1593" s="7" t="s">
        <v>69</v>
      </c>
      <c r="C1593" s="9">
        <v>0</v>
      </c>
      <c r="D1593" s="9">
        <v>0</v>
      </c>
      <c r="E1593" s="9">
        <v>1415310</v>
      </c>
      <c r="F1593" s="9">
        <v>0</v>
      </c>
      <c r="G1593" s="20">
        <v>1415310</v>
      </c>
      <c r="H1593" s="20">
        <v>839897.93558296957</v>
      </c>
      <c r="I1593" s="14">
        <v>0.59343743461359677</v>
      </c>
      <c r="J1593" s="7" t="s">
        <v>51</v>
      </c>
      <c r="K1593" s="7" t="s">
        <v>70</v>
      </c>
      <c r="L1593" s="7" t="s">
        <v>71</v>
      </c>
      <c r="M1593" s="5">
        <v>0</v>
      </c>
      <c r="N1593" s="7"/>
      <c r="O1593" s="5">
        <v>0</v>
      </c>
      <c r="P1593" s="37">
        <v>0</v>
      </c>
      <c r="Q1593" s="37">
        <v>0</v>
      </c>
      <c r="R1593" s="37">
        <v>0</v>
      </c>
    </row>
    <row r="1594" spans="1:18" x14ac:dyDescent="0.25">
      <c r="A1594" s="5">
        <v>21</v>
      </c>
      <c r="B1594" s="7" t="s">
        <v>100</v>
      </c>
      <c r="C1594" s="9">
        <v>0</v>
      </c>
      <c r="D1594" s="9">
        <v>0</v>
      </c>
      <c r="E1594" s="9">
        <v>3336380</v>
      </c>
      <c r="F1594" s="9">
        <v>0</v>
      </c>
      <c r="G1594" s="20">
        <v>3336380</v>
      </c>
      <c r="H1594" s="20">
        <v>3169561</v>
      </c>
      <c r="I1594" s="14">
        <v>0.95</v>
      </c>
      <c r="J1594" s="7" t="s">
        <v>51</v>
      </c>
      <c r="K1594" s="7" t="s">
        <v>101</v>
      </c>
      <c r="L1594" s="7" t="s">
        <v>71</v>
      </c>
      <c r="M1594" s="5">
        <v>0</v>
      </c>
      <c r="N1594" s="7"/>
      <c r="O1594" s="5">
        <v>0</v>
      </c>
      <c r="P1594" s="37">
        <v>0</v>
      </c>
      <c r="Q1594" s="37">
        <v>0</v>
      </c>
      <c r="R1594" s="37">
        <v>0</v>
      </c>
    </row>
    <row r="1595" spans="1:18" x14ac:dyDescent="0.25">
      <c r="A1595" s="5">
        <v>21</v>
      </c>
      <c r="B1595" s="7" t="s">
        <v>102</v>
      </c>
      <c r="C1595" s="9">
        <v>0</v>
      </c>
      <c r="D1595" s="9">
        <v>0</v>
      </c>
      <c r="E1595" s="9">
        <v>1042003</v>
      </c>
      <c r="F1595" s="9">
        <v>0</v>
      </c>
      <c r="G1595" s="20">
        <v>1042003</v>
      </c>
      <c r="H1595" s="20">
        <v>1042003</v>
      </c>
      <c r="I1595" s="14">
        <v>1</v>
      </c>
      <c r="J1595" s="7" t="s">
        <v>51</v>
      </c>
      <c r="K1595" s="7" t="s">
        <v>103</v>
      </c>
      <c r="L1595" s="7" t="s">
        <v>71</v>
      </c>
      <c r="M1595" s="5">
        <v>0</v>
      </c>
      <c r="N1595" s="7"/>
      <c r="O1595" s="5">
        <v>0</v>
      </c>
      <c r="P1595" s="37">
        <v>0</v>
      </c>
      <c r="Q1595" s="37">
        <v>0</v>
      </c>
      <c r="R1595" s="37">
        <v>0</v>
      </c>
    </row>
    <row r="1596" spans="1:18" x14ac:dyDescent="0.25">
      <c r="A1596" s="5">
        <v>21</v>
      </c>
      <c r="B1596" s="7" t="s">
        <v>94</v>
      </c>
      <c r="C1596" s="9">
        <v>0</v>
      </c>
      <c r="D1596" s="9">
        <v>0</v>
      </c>
      <c r="E1596" s="9">
        <v>1042947</v>
      </c>
      <c r="F1596" s="9">
        <v>0</v>
      </c>
      <c r="G1596" s="20">
        <v>1042947</v>
      </c>
      <c r="H1596" s="20">
        <v>1042947</v>
      </c>
      <c r="I1596" s="14">
        <v>1</v>
      </c>
      <c r="J1596" s="7" t="s">
        <v>51</v>
      </c>
      <c r="K1596" s="7" t="s">
        <v>95</v>
      </c>
      <c r="L1596" s="7" t="s">
        <v>71</v>
      </c>
      <c r="M1596" s="5">
        <v>0</v>
      </c>
      <c r="N1596" s="7"/>
      <c r="O1596" s="5">
        <v>0</v>
      </c>
      <c r="P1596" s="37">
        <v>0</v>
      </c>
      <c r="Q1596" s="37">
        <v>0</v>
      </c>
      <c r="R1596" s="37">
        <v>0</v>
      </c>
    </row>
    <row r="1597" spans="1:18" x14ac:dyDescent="0.25">
      <c r="A1597" s="5">
        <v>21</v>
      </c>
      <c r="B1597" s="7" t="s">
        <v>98</v>
      </c>
      <c r="C1597" s="9">
        <v>0</v>
      </c>
      <c r="D1597" s="9">
        <v>0</v>
      </c>
      <c r="E1597" s="9">
        <v>795312</v>
      </c>
      <c r="F1597" s="9">
        <v>0</v>
      </c>
      <c r="G1597" s="20">
        <v>795312</v>
      </c>
      <c r="H1597" s="20">
        <v>490248.43616064335</v>
      </c>
      <c r="I1597" s="14">
        <v>0.61642278270746997</v>
      </c>
      <c r="J1597" s="7" t="s">
        <v>51</v>
      </c>
      <c r="K1597" s="7" t="s">
        <v>99</v>
      </c>
      <c r="L1597" s="7" t="s">
        <v>71</v>
      </c>
      <c r="M1597" s="5">
        <v>0</v>
      </c>
      <c r="N1597" s="7"/>
      <c r="O1597" s="5">
        <v>0</v>
      </c>
      <c r="P1597" s="37">
        <v>0</v>
      </c>
      <c r="Q1597" s="37">
        <v>0</v>
      </c>
      <c r="R1597" s="37">
        <v>0</v>
      </c>
    </row>
    <row r="1598" spans="1:18" x14ac:dyDescent="0.25">
      <c r="A1598" s="5">
        <v>21</v>
      </c>
      <c r="B1598" s="7" t="s">
        <v>90</v>
      </c>
      <c r="C1598" s="9">
        <v>0</v>
      </c>
      <c r="D1598" s="9">
        <v>0</v>
      </c>
      <c r="E1598" s="9">
        <v>2559271</v>
      </c>
      <c r="F1598" s="9">
        <v>0</v>
      </c>
      <c r="G1598" s="20">
        <v>2559271</v>
      </c>
      <c r="H1598" s="20">
        <v>906768.66280887509</v>
      </c>
      <c r="I1598" s="14">
        <v>0.35430740347891065</v>
      </c>
      <c r="J1598" s="7" t="s">
        <v>51</v>
      </c>
      <c r="K1598" s="7" t="s">
        <v>91</v>
      </c>
      <c r="L1598" s="7" t="s">
        <v>71</v>
      </c>
      <c r="M1598" s="5">
        <v>0</v>
      </c>
      <c r="N1598" s="7"/>
      <c r="O1598" s="5">
        <v>0</v>
      </c>
      <c r="P1598" s="37">
        <v>0</v>
      </c>
      <c r="Q1598" s="37">
        <v>0</v>
      </c>
      <c r="R1598" s="37">
        <v>0</v>
      </c>
    </row>
    <row r="1599" spans="1:18" x14ac:dyDescent="0.25">
      <c r="A1599" s="5">
        <v>21</v>
      </c>
      <c r="B1599" s="7" t="s">
        <v>86</v>
      </c>
      <c r="C1599" s="9">
        <v>0</v>
      </c>
      <c r="D1599" s="9">
        <v>0</v>
      </c>
      <c r="E1599" s="9">
        <v>54493</v>
      </c>
      <c r="F1599" s="9">
        <v>0</v>
      </c>
      <c r="G1599" s="20">
        <v>54493</v>
      </c>
      <c r="H1599" s="20">
        <v>46797.623420468466</v>
      </c>
      <c r="I1599" s="14">
        <v>0.8587822916790866</v>
      </c>
      <c r="J1599" s="7" t="s">
        <v>51</v>
      </c>
      <c r="K1599" s="7" t="s">
        <v>87</v>
      </c>
      <c r="L1599" s="7" t="s">
        <v>71</v>
      </c>
      <c r="M1599" s="5">
        <v>0</v>
      </c>
      <c r="N1599" s="7"/>
      <c r="O1599" s="5">
        <v>0</v>
      </c>
      <c r="P1599" s="37">
        <v>0</v>
      </c>
      <c r="Q1599" s="37">
        <v>0</v>
      </c>
      <c r="R1599" s="37">
        <v>0</v>
      </c>
    </row>
    <row r="1600" spans="1:18" x14ac:dyDescent="0.25">
      <c r="A1600" s="5">
        <v>21</v>
      </c>
      <c r="B1600" s="7" t="s">
        <v>76</v>
      </c>
      <c r="C1600" s="9">
        <v>0</v>
      </c>
      <c r="D1600" s="9">
        <v>0</v>
      </c>
      <c r="E1600" s="9">
        <v>1222702</v>
      </c>
      <c r="F1600" s="9">
        <v>0</v>
      </c>
      <c r="G1600" s="20">
        <v>1222702</v>
      </c>
      <c r="H1600" s="20">
        <v>183405</v>
      </c>
      <c r="I1600" s="14">
        <v>0.14999975464176882</v>
      </c>
      <c r="J1600" s="7" t="s">
        <v>51</v>
      </c>
      <c r="K1600" s="7" t="s">
        <v>77</v>
      </c>
      <c r="L1600" s="7" t="s">
        <v>71</v>
      </c>
      <c r="M1600" s="5">
        <v>0</v>
      </c>
      <c r="N1600" s="7"/>
      <c r="O1600" s="5">
        <v>0</v>
      </c>
      <c r="P1600" s="37">
        <v>0</v>
      </c>
      <c r="Q1600" s="37">
        <v>0</v>
      </c>
      <c r="R1600" s="37">
        <v>0</v>
      </c>
    </row>
    <row r="1601" spans="1:18" x14ac:dyDescent="0.25">
      <c r="A1601" s="5">
        <v>21</v>
      </c>
      <c r="B1601" s="7" t="s">
        <v>80</v>
      </c>
      <c r="C1601" s="9">
        <v>0</v>
      </c>
      <c r="D1601" s="9">
        <v>0</v>
      </c>
      <c r="E1601" s="9">
        <v>1156280</v>
      </c>
      <c r="F1601" s="9">
        <v>0</v>
      </c>
      <c r="G1601" s="20">
        <v>1156280</v>
      </c>
      <c r="H1601" s="20">
        <v>173442</v>
      </c>
      <c r="I1601" s="14">
        <v>0.15</v>
      </c>
      <c r="J1601" s="7" t="s">
        <v>51</v>
      </c>
      <c r="K1601" s="7" t="s">
        <v>81</v>
      </c>
      <c r="L1601" s="7" t="s">
        <v>71</v>
      </c>
      <c r="M1601" s="5">
        <v>0</v>
      </c>
      <c r="N1601" s="7" t="s">
        <v>834</v>
      </c>
      <c r="O1601" s="28">
        <v>1</v>
      </c>
      <c r="P1601" s="37">
        <v>-173442</v>
      </c>
      <c r="Q1601" s="37">
        <v>0</v>
      </c>
      <c r="R1601" s="37">
        <v>0</v>
      </c>
    </row>
    <row r="1602" spans="1:18" x14ac:dyDescent="0.25">
      <c r="A1602" s="5">
        <v>21</v>
      </c>
      <c r="B1602" s="7" t="s">
        <v>96</v>
      </c>
      <c r="C1602" s="9">
        <v>0</v>
      </c>
      <c r="D1602" s="9">
        <v>0</v>
      </c>
      <c r="E1602" s="9">
        <v>3501946</v>
      </c>
      <c r="F1602" s="9">
        <v>0</v>
      </c>
      <c r="G1602" s="20">
        <v>3501946</v>
      </c>
      <c r="H1602" s="20">
        <v>875486</v>
      </c>
      <c r="I1602" s="14">
        <v>0.24999985722224158</v>
      </c>
      <c r="J1602" s="7" t="s">
        <v>51</v>
      </c>
      <c r="K1602" s="7" t="s">
        <v>97</v>
      </c>
      <c r="L1602" s="7" t="s">
        <v>71</v>
      </c>
      <c r="M1602" s="5">
        <v>0</v>
      </c>
      <c r="N1602" s="7"/>
      <c r="O1602" s="5">
        <v>0</v>
      </c>
      <c r="P1602" s="37">
        <v>0</v>
      </c>
      <c r="Q1602" s="37">
        <v>0</v>
      </c>
      <c r="R1602" s="37">
        <v>0</v>
      </c>
    </row>
    <row r="1603" spans="1:18" x14ac:dyDescent="0.25">
      <c r="A1603" s="5">
        <v>21</v>
      </c>
      <c r="B1603" s="7" t="s">
        <v>92</v>
      </c>
      <c r="C1603" s="9">
        <v>0</v>
      </c>
      <c r="D1603" s="9">
        <v>0</v>
      </c>
      <c r="E1603" s="9">
        <v>3120882</v>
      </c>
      <c r="F1603" s="9">
        <v>0</v>
      </c>
      <c r="G1603" s="20">
        <v>3120882</v>
      </c>
      <c r="H1603" s="20">
        <v>3120882</v>
      </c>
      <c r="I1603" s="14">
        <v>1</v>
      </c>
      <c r="J1603" s="7" t="s">
        <v>51</v>
      </c>
      <c r="K1603" s="7" t="s">
        <v>93</v>
      </c>
      <c r="L1603" s="7" t="s">
        <v>71</v>
      </c>
      <c r="M1603" s="5">
        <v>0</v>
      </c>
      <c r="N1603" s="7"/>
      <c r="O1603" s="5">
        <v>0</v>
      </c>
      <c r="P1603" s="37">
        <v>0</v>
      </c>
      <c r="Q1603" s="37">
        <v>0</v>
      </c>
      <c r="R1603" s="37">
        <v>0</v>
      </c>
    </row>
    <row r="1604" spans="1:18" x14ac:dyDescent="0.25">
      <c r="A1604" s="5">
        <v>21</v>
      </c>
      <c r="B1604" s="7" t="s">
        <v>5293</v>
      </c>
      <c r="C1604" s="9">
        <v>0</v>
      </c>
      <c r="D1604" s="9">
        <v>0</v>
      </c>
      <c r="E1604" s="9">
        <v>871270</v>
      </c>
      <c r="F1604" s="9">
        <v>0</v>
      </c>
      <c r="G1604" s="20">
        <v>871270</v>
      </c>
      <c r="H1604" s="20">
        <v>871270</v>
      </c>
      <c r="I1604" s="14">
        <v>1</v>
      </c>
      <c r="J1604" s="7" t="s">
        <v>51</v>
      </c>
      <c r="K1604" s="7" t="s">
        <v>5294</v>
      </c>
      <c r="L1604" s="7" t="s">
        <v>71</v>
      </c>
      <c r="M1604" s="5">
        <v>0</v>
      </c>
      <c r="N1604" s="7"/>
      <c r="O1604" s="5">
        <v>0</v>
      </c>
      <c r="P1604" s="37">
        <v>0</v>
      </c>
      <c r="Q1604" s="37">
        <v>0</v>
      </c>
      <c r="R1604" s="37">
        <v>0</v>
      </c>
    </row>
    <row r="1605" spans="1:18" x14ac:dyDescent="0.25">
      <c r="A1605" s="5">
        <v>21</v>
      </c>
      <c r="B1605" s="7" t="s">
        <v>82</v>
      </c>
      <c r="C1605" s="9">
        <v>0</v>
      </c>
      <c r="D1605" s="9">
        <v>0</v>
      </c>
      <c r="E1605" s="9">
        <v>540826</v>
      </c>
      <c r="F1605" s="9">
        <v>0</v>
      </c>
      <c r="G1605" s="20">
        <v>540826</v>
      </c>
      <c r="H1605" s="20">
        <v>135206</v>
      </c>
      <c r="I1605" s="14">
        <v>0.24999907548823466</v>
      </c>
      <c r="J1605" s="7" t="s">
        <v>51</v>
      </c>
      <c r="K1605" s="7" t="s">
        <v>83</v>
      </c>
      <c r="L1605" s="7" t="s">
        <v>71</v>
      </c>
      <c r="M1605" s="5">
        <v>0</v>
      </c>
      <c r="N1605" s="7"/>
      <c r="O1605" s="5">
        <v>0</v>
      </c>
      <c r="P1605" s="37">
        <v>0</v>
      </c>
      <c r="Q1605" s="37">
        <v>0</v>
      </c>
      <c r="R1605" s="37">
        <v>0</v>
      </c>
    </row>
    <row r="1606" spans="1:18" x14ac:dyDescent="0.25">
      <c r="A1606" s="5">
        <v>21</v>
      </c>
      <c r="B1606" s="7" t="s">
        <v>84</v>
      </c>
      <c r="C1606" s="9">
        <v>0</v>
      </c>
      <c r="D1606" s="9">
        <v>0</v>
      </c>
      <c r="E1606" s="9">
        <v>116819</v>
      </c>
      <c r="F1606" s="9">
        <v>0</v>
      </c>
      <c r="G1606" s="20">
        <v>116819</v>
      </c>
      <c r="H1606" s="20">
        <v>29205</v>
      </c>
      <c r="I1606" s="14">
        <v>0.25000214006283222</v>
      </c>
      <c r="J1606" s="7" t="s">
        <v>51</v>
      </c>
      <c r="K1606" s="7" t="s">
        <v>85</v>
      </c>
      <c r="L1606" s="7" t="s">
        <v>71</v>
      </c>
      <c r="M1606" s="5">
        <v>0</v>
      </c>
      <c r="N1606" s="7"/>
      <c r="O1606" s="5">
        <v>0</v>
      </c>
      <c r="P1606" s="37">
        <v>0</v>
      </c>
      <c r="Q1606" s="37">
        <v>0</v>
      </c>
      <c r="R1606" s="37">
        <v>0</v>
      </c>
    </row>
    <row r="1607" spans="1:18" x14ac:dyDescent="0.25">
      <c r="A1607" s="5">
        <v>21</v>
      </c>
      <c r="B1607" s="7" t="s">
        <v>5295</v>
      </c>
      <c r="C1607" s="9">
        <v>0</v>
      </c>
      <c r="D1607" s="9">
        <v>0</v>
      </c>
      <c r="E1607" s="9">
        <v>1563772</v>
      </c>
      <c r="F1607" s="9">
        <v>0</v>
      </c>
      <c r="G1607" s="20">
        <v>1563772</v>
      </c>
      <c r="H1607" s="20">
        <v>930438.1955154012</v>
      </c>
      <c r="I1607" s="14">
        <v>0.59499607072859806</v>
      </c>
      <c r="J1607" s="7" t="s">
        <v>51</v>
      </c>
      <c r="K1607" s="7" t="s">
        <v>5296</v>
      </c>
      <c r="L1607" s="7" t="s">
        <v>5297</v>
      </c>
      <c r="M1607" s="5">
        <v>0</v>
      </c>
      <c r="N1607" s="7"/>
      <c r="O1607" s="5">
        <v>0</v>
      </c>
      <c r="P1607" s="37">
        <v>0</v>
      </c>
      <c r="Q1607" s="37">
        <v>0</v>
      </c>
      <c r="R1607" s="37">
        <v>0</v>
      </c>
    </row>
    <row r="1608" spans="1:18" x14ac:dyDescent="0.25">
      <c r="A1608" s="5">
        <v>21</v>
      </c>
      <c r="B1608" s="7" t="s">
        <v>5298</v>
      </c>
      <c r="C1608" s="9">
        <v>0</v>
      </c>
      <c r="D1608" s="9">
        <v>0</v>
      </c>
      <c r="E1608" s="9">
        <v>969366</v>
      </c>
      <c r="F1608" s="9">
        <v>0</v>
      </c>
      <c r="G1608" s="20">
        <v>969366</v>
      </c>
      <c r="H1608" s="20">
        <v>969366</v>
      </c>
      <c r="I1608" s="14">
        <v>1</v>
      </c>
      <c r="J1608" s="7" t="s">
        <v>51</v>
      </c>
      <c r="K1608" s="7" t="s">
        <v>5299</v>
      </c>
      <c r="L1608" s="7" t="s">
        <v>5297</v>
      </c>
      <c r="M1608" s="5">
        <v>0</v>
      </c>
      <c r="N1608" s="7"/>
      <c r="O1608" s="5">
        <v>0</v>
      </c>
      <c r="P1608" s="37">
        <v>0</v>
      </c>
      <c r="Q1608" s="37">
        <v>0</v>
      </c>
      <c r="R1608" s="37">
        <v>0</v>
      </c>
    </row>
    <row r="1609" spans="1:18" x14ac:dyDescent="0.25">
      <c r="A1609" s="5">
        <v>21</v>
      </c>
      <c r="B1609" s="7" t="s">
        <v>5300</v>
      </c>
      <c r="C1609" s="9">
        <v>0</v>
      </c>
      <c r="D1609" s="9">
        <v>0</v>
      </c>
      <c r="E1609" s="9">
        <v>141674</v>
      </c>
      <c r="F1609" s="9">
        <v>0</v>
      </c>
      <c r="G1609" s="20">
        <v>141674</v>
      </c>
      <c r="H1609" s="20">
        <v>35419</v>
      </c>
      <c r="I1609" s="14">
        <v>0.25000352922907521</v>
      </c>
      <c r="J1609" s="7" t="s">
        <v>51</v>
      </c>
      <c r="K1609" s="7" t="s">
        <v>5301</v>
      </c>
      <c r="L1609" s="7" t="s">
        <v>5297</v>
      </c>
      <c r="M1609" s="5">
        <v>0</v>
      </c>
      <c r="N1609" s="7" t="s">
        <v>834</v>
      </c>
      <c r="O1609" s="28">
        <v>1</v>
      </c>
      <c r="P1609" s="37">
        <v>-35419</v>
      </c>
      <c r="Q1609" s="37">
        <v>0</v>
      </c>
      <c r="R1609" s="37">
        <v>0</v>
      </c>
    </row>
    <row r="1610" spans="1:18" x14ac:dyDescent="0.25">
      <c r="A1610" s="5">
        <v>21</v>
      </c>
      <c r="B1610" s="7" t="s">
        <v>5302</v>
      </c>
      <c r="C1610" s="9">
        <v>0</v>
      </c>
      <c r="D1610" s="9">
        <v>0</v>
      </c>
      <c r="E1610" s="9">
        <v>565627</v>
      </c>
      <c r="F1610" s="9">
        <v>0</v>
      </c>
      <c r="G1610" s="20">
        <v>565627</v>
      </c>
      <c r="H1610" s="20">
        <v>565627</v>
      </c>
      <c r="I1610" s="14">
        <v>1</v>
      </c>
      <c r="J1610" s="7" t="s">
        <v>51</v>
      </c>
      <c r="K1610" s="7" t="s">
        <v>5303</v>
      </c>
      <c r="L1610" s="7" t="s">
        <v>5297</v>
      </c>
      <c r="M1610" s="5">
        <v>0</v>
      </c>
      <c r="N1610" s="7"/>
      <c r="O1610" s="5">
        <v>0</v>
      </c>
      <c r="P1610" s="37">
        <v>0</v>
      </c>
      <c r="Q1610" s="37">
        <v>0</v>
      </c>
      <c r="R1610" s="37">
        <v>0</v>
      </c>
    </row>
    <row r="1611" spans="1:18" x14ac:dyDescent="0.25">
      <c r="A1611" s="5">
        <v>21</v>
      </c>
      <c r="B1611" s="7" t="s">
        <v>5304</v>
      </c>
      <c r="C1611" s="9">
        <v>0</v>
      </c>
      <c r="D1611" s="9">
        <v>0</v>
      </c>
      <c r="E1611" s="9">
        <v>193650</v>
      </c>
      <c r="F1611" s="9">
        <v>0</v>
      </c>
      <c r="G1611" s="20">
        <v>193650</v>
      </c>
      <c r="H1611" s="20">
        <v>32587</v>
      </c>
      <c r="I1611" s="14">
        <v>0.16827782081074102</v>
      </c>
      <c r="J1611" s="7" t="s">
        <v>51</v>
      </c>
      <c r="K1611" s="7" t="s">
        <v>5305</v>
      </c>
      <c r="L1611" s="7" t="s">
        <v>5297</v>
      </c>
      <c r="M1611" s="5">
        <v>0</v>
      </c>
      <c r="N1611" s="7" t="s">
        <v>834</v>
      </c>
      <c r="O1611" s="28">
        <v>1</v>
      </c>
      <c r="P1611" s="37">
        <v>-32587</v>
      </c>
      <c r="Q1611" s="37">
        <v>0</v>
      </c>
      <c r="R1611" s="37">
        <v>0</v>
      </c>
    </row>
    <row r="1612" spans="1:18" x14ac:dyDescent="0.25">
      <c r="A1612" s="5">
        <v>21</v>
      </c>
      <c r="B1612" s="7" t="s">
        <v>5306</v>
      </c>
      <c r="C1612" s="9">
        <v>0</v>
      </c>
      <c r="D1612" s="9">
        <v>0</v>
      </c>
      <c r="E1612" s="9">
        <v>848963</v>
      </c>
      <c r="F1612" s="9">
        <v>0</v>
      </c>
      <c r="G1612" s="20">
        <v>848963</v>
      </c>
      <c r="H1612" s="20">
        <v>848963</v>
      </c>
      <c r="I1612" s="14">
        <v>1</v>
      </c>
      <c r="J1612" s="7" t="s">
        <v>51</v>
      </c>
      <c r="K1612" s="7" t="s">
        <v>5307</v>
      </c>
      <c r="L1612" s="7" t="s">
        <v>5297</v>
      </c>
      <c r="M1612" s="5">
        <v>0</v>
      </c>
      <c r="N1612" s="7"/>
      <c r="O1612" s="5">
        <v>0</v>
      </c>
      <c r="P1612" s="37">
        <v>0</v>
      </c>
      <c r="Q1612" s="37">
        <v>0</v>
      </c>
      <c r="R1612" s="37">
        <v>0</v>
      </c>
    </row>
    <row r="1613" spans="1:18" x14ac:dyDescent="0.25">
      <c r="A1613" s="5">
        <v>21</v>
      </c>
      <c r="B1613" s="7" t="s">
        <v>5308</v>
      </c>
      <c r="C1613" s="9">
        <v>0</v>
      </c>
      <c r="D1613" s="9">
        <v>0</v>
      </c>
      <c r="E1613" s="9">
        <v>622000</v>
      </c>
      <c r="F1613" s="9">
        <v>0</v>
      </c>
      <c r="G1613" s="20">
        <v>622000</v>
      </c>
      <c r="H1613" s="20">
        <v>93300</v>
      </c>
      <c r="I1613" s="14">
        <v>0.15</v>
      </c>
      <c r="J1613" s="7" t="s">
        <v>51</v>
      </c>
      <c r="K1613" s="7" t="s">
        <v>5309</v>
      </c>
      <c r="L1613" s="7" t="s">
        <v>5297</v>
      </c>
      <c r="M1613" s="5">
        <v>0</v>
      </c>
      <c r="N1613" s="7" t="s">
        <v>834</v>
      </c>
      <c r="O1613" s="28">
        <v>1</v>
      </c>
      <c r="P1613" s="37">
        <v>-93300</v>
      </c>
      <c r="Q1613" s="37">
        <v>0</v>
      </c>
      <c r="R1613" s="37">
        <v>0</v>
      </c>
    </row>
    <row r="1614" spans="1:18" x14ac:dyDescent="0.25">
      <c r="A1614" s="5">
        <v>21</v>
      </c>
      <c r="B1614" s="7" t="s">
        <v>5310</v>
      </c>
      <c r="C1614" s="9">
        <v>0</v>
      </c>
      <c r="D1614" s="9">
        <v>0</v>
      </c>
      <c r="E1614" s="9">
        <v>2357967</v>
      </c>
      <c r="F1614" s="9">
        <v>0</v>
      </c>
      <c r="G1614" s="20">
        <v>2357967</v>
      </c>
      <c r="H1614" s="20">
        <v>847332.66093589063</v>
      </c>
      <c r="I1614" s="14">
        <v>0.35934882080024472</v>
      </c>
      <c r="J1614" s="7" t="s">
        <v>51</v>
      </c>
      <c r="K1614" s="7" t="s">
        <v>5311</v>
      </c>
      <c r="L1614" s="7" t="s">
        <v>5297</v>
      </c>
      <c r="M1614" s="5">
        <v>0</v>
      </c>
      <c r="N1614" s="7"/>
      <c r="O1614" s="5">
        <v>0</v>
      </c>
      <c r="P1614" s="37">
        <v>0</v>
      </c>
      <c r="Q1614" s="37">
        <v>0</v>
      </c>
      <c r="R1614" s="37">
        <v>0</v>
      </c>
    </row>
    <row r="1615" spans="1:18" x14ac:dyDescent="0.25">
      <c r="A1615" s="5">
        <v>21</v>
      </c>
      <c r="B1615" s="7" t="s">
        <v>5312</v>
      </c>
      <c r="C1615" s="9">
        <v>0</v>
      </c>
      <c r="D1615" s="9">
        <v>0</v>
      </c>
      <c r="E1615" s="9">
        <v>181924</v>
      </c>
      <c r="F1615" s="9">
        <v>0</v>
      </c>
      <c r="G1615" s="20">
        <v>181924</v>
      </c>
      <c r="H1615" s="20">
        <v>85099.480343576492</v>
      </c>
      <c r="I1615" s="14">
        <v>0.46777489689967511</v>
      </c>
      <c r="J1615" s="7" t="s">
        <v>51</v>
      </c>
      <c r="K1615" s="7" t="s">
        <v>5313</v>
      </c>
      <c r="L1615" s="7" t="s">
        <v>5297</v>
      </c>
      <c r="M1615" s="5">
        <v>0</v>
      </c>
      <c r="N1615" s="7"/>
      <c r="O1615" s="5">
        <v>0</v>
      </c>
      <c r="P1615" s="37">
        <v>0</v>
      </c>
      <c r="Q1615" s="37">
        <v>0</v>
      </c>
      <c r="R1615" s="37">
        <v>0</v>
      </c>
    </row>
    <row r="1616" spans="1:18" x14ac:dyDescent="0.25">
      <c r="A1616" s="5">
        <v>21</v>
      </c>
      <c r="B1616" s="7" t="s">
        <v>5314</v>
      </c>
      <c r="C1616" s="9">
        <v>0</v>
      </c>
      <c r="D1616" s="9">
        <v>0</v>
      </c>
      <c r="E1616" s="9">
        <v>233903</v>
      </c>
      <c r="F1616" s="9">
        <v>0</v>
      </c>
      <c r="G1616" s="20">
        <v>233903</v>
      </c>
      <c r="H1616" s="20">
        <v>62084</v>
      </c>
      <c r="I1616" s="14">
        <v>0.26542626644378225</v>
      </c>
      <c r="J1616" s="7" t="s">
        <v>51</v>
      </c>
      <c r="K1616" s="7" t="s">
        <v>5315</v>
      </c>
      <c r="L1616" s="7" t="s">
        <v>5297</v>
      </c>
      <c r="M1616" s="5">
        <v>0</v>
      </c>
      <c r="N1616" s="7"/>
      <c r="O1616" s="5">
        <v>0</v>
      </c>
      <c r="P1616" s="37">
        <v>0</v>
      </c>
      <c r="Q1616" s="37">
        <v>0</v>
      </c>
      <c r="R1616" s="37">
        <v>0</v>
      </c>
    </row>
    <row r="1617" spans="1:18" x14ac:dyDescent="0.25">
      <c r="A1617" s="5">
        <v>21</v>
      </c>
      <c r="B1617" s="7" t="s">
        <v>5316</v>
      </c>
      <c r="C1617" s="9">
        <v>0</v>
      </c>
      <c r="D1617" s="9">
        <v>0</v>
      </c>
      <c r="E1617" s="9">
        <v>42000</v>
      </c>
      <c r="F1617" s="9">
        <v>0</v>
      </c>
      <c r="G1617" s="20">
        <v>42000</v>
      </c>
      <c r="H1617" s="20">
        <v>38321.979250157972</v>
      </c>
      <c r="I1617" s="14">
        <v>0.91242807738471365</v>
      </c>
      <c r="J1617" s="7" t="s">
        <v>51</v>
      </c>
      <c r="K1617" s="7" t="s">
        <v>5317</v>
      </c>
      <c r="L1617" s="7" t="s">
        <v>5297</v>
      </c>
      <c r="M1617" s="5">
        <v>0</v>
      </c>
      <c r="N1617" s="7"/>
      <c r="O1617" s="5">
        <v>0</v>
      </c>
      <c r="P1617" s="37">
        <v>0</v>
      </c>
      <c r="Q1617" s="37">
        <v>0</v>
      </c>
      <c r="R1617" s="37">
        <v>0</v>
      </c>
    </row>
    <row r="1618" spans="1:18" x14ac:dyDescent="0.25">
      <c r="A1618" s="5">
        <v>21</v>
      </c>
      <c r="B1618" s="7" t="s">
        <v>5318</v>
      </c>
      <c r="C1618" s="9">
        <v>0</v>
      </c>
      <c r="D1618" s="9">
        <v>0</v>
      </c>
      <c r="E1618" s="9">
        <v>205716</v>
      </c>
      <c r="F1618" s="9">
        <v>0</v>
      </c>
      <c r="G1618" s="20">
        <v>205716</v>
      </c>
      <c r="H1618" s="20">
        <v>195478</v>
      </c>
      <c r="I1618" s="14">
        <v>0.95023235917478466</v>
      </c>
      <c r="J1618" s="7" t="s">
        <v>51</v>
      </c>
      <c r="K1618" s="7" t="s">
        <v>5319</v>
      </c>
      <c r="L1618" s="7" t="s">
        <v>5297</v>
      </c>
      <c r="M1618" s="5">
        <v>0</v>
      </c>
      <c r="N1618" s="7"/>
      <c r="O1618" s="5">
        <v>0</v>
      </c>
      <c r="P1618" s="37">
        <v>0</v>
      </c>
      <c r="Q1618" s="37">
        <v>0</v>
      </c>
      <c r="R1618" s="37">
        <v>0</v>
      </c>
    </row>
    <row r="1619" spans="1:18" x14ac:dyDescent="0.25">
      <c r="A1619" s="5">
        <v>21</v>
      </c>
      <c r="B1619" s="7" t="s">
        <v>237</v>
      </c>
      <c r="C1619" s="9">
        <v>0</v>
      </c>
      <c r="D1619" s="9">
        <v>0</v>
      </c>
      <c r="E1619" s="9">
        <v>118234</v>
      </c>
      <c r="F1619" s="9">
        <v>0</v>
      </c>
      <c r="G1619" s="20">
        <v>118234</v>
      </c>
      <c r="H1619" s="20">
        <v>70164.80630646713</v>
      </c>
      <c r="I1619" s="14">
        <v>0.59344018054423542</v>
      </c>
      <c r="J1619" s="7" t="s">
        <v>51</v>
      </c>
      <c r="K1619" s="7" t="s">
        <v>238</v>
      </c>
      <c r="L1619" s="7" t="s">
        <v>239</v>
      </c>
      <c r="M1619" s="5">
        <v>0</v>
      </c>
      <c r="N1619" s="7" t="s">
        <v>229</v>
      </c>
      <c r="O1619" s="5">
        <v>0</v>
      </c>
      <c r="P1619" s="37">
        <v>0</v>
      </c>
      <c r="Q1619" s="37">
        <v>0</v>
      </c>
      <c r="R1619" s="37">
        <v>0</v>
      </c>
    </row>
    <row r="1620" spans="1:18" x14ac:dyDescent="0.25">
      <c r="A1620" s="5">
        <v>21</v>
      </c>
      <c r="B1620" s="7" t="s">
        <v>5320</v>
      </c>
      <c r="C1620" s="9">
        <v>0</v>
      </c>
      <c r="D1620" s="9">
        <v>0</v>
      </c>
      <c r="E1620" s="9">
        <v>666413</v>
      </c>
      <c r="F1620" s="9">
        <v>0</v>
      </c>
      <c r="G1620" s="20">
        <v>666413</v>
      </c>
      <c r="H1620" s="20">
        <v>236114.9415429568</v>
      </c>
      <c r="I1620" s="14">
        <v>0.35430722621400962</v>
      </c>
      <c r="J1620" s="7" t="s">
        <v>51</v>
      </c>
      <c r="K1620" s="7" t="s">
        <v>5321</v>
      </c>
      <c r="L1620" s="7" t="s">
        <v>5322</v>
      </c>
      <c r="M1620" s="5">
        <v>0</v>
      </c>
      <c r="N1620" s="7"/>
      <c r="O1620" s="5">
        <v>0</v>
      </c>
      <c r="P1620" s="37">
        <v>0</v>
      </c>
      <c r="Q1620" s="37">
        <v>0</v>
      </c>
      <c r="R1620" s="37">
        <v>0</v>
      </c>
    </row>
    <row r="1621" spans="1:18" x14ac:dyDescent="0.25">
      <c r="A1621" s="5">
        <v>21</v>
      </c>
      <c r="B1621" s="7" t="s">
        <v>2479</v>
      </c>
      <c r="C1621" s="9">
        <v>0</v>
      </c>
      <c r="D1621" s="9">
        <v>0</v>
      </c>
      <c r="E1621" s="9">
        <v>26385143</v>
      </c>
      <c r="F1621" s="9">
        <v>0</v>
      </c>
      <c r="G1621" s="20">
        <v>26385143</v>
      </c>
      <c r="H1621" s="20">
        <v>26385143</v>
      </c>
      <c r="I1621" s="14">
        <v>1</v>
      </c>
      <c r="J1621" s="7" t="s">
        <v>51</v>
      </c>
      <c r="K1621" s="7" t="s">
        <v>2480</v>
      </c>
      <c r="L1621" s="7" t="s">
        <v>2456</v>
      </c>
      <c r="M1621" s="5">
        <v>0</v>
      </c>
      <c r="N1621" s="7"/>
      <c r="O1621" s="5">
        <v>0</v>
      </c>
      <c r="P1621" s="37">
        <v>0</v>
      </c>
      <c r="Q1621" s="37">
        <v>0</v>
      </c>
      <c r="R1621" s="37">
        <v>0</v>
      </c>
    </row>
    <row r="1622" spans="1:18" x14ac:dyDescent="0.25">
      <c r="A1622" s="5">
        <v>21</v>
      </c>
      <c r="B1622" s="7" t="s">
        <v>5323</v>
      </c>
      <c r="C1622" s="9">
        <v>0</v>
      </c>
      <c r="D1622" s="9">
        <v>0</v>
      </c>
      <c r="E1622" s="9">
        <v>3718834</v>
      </c>
      <c r="F1622" s="9">
        <v>0</v>
      </c>
      <c r="G1622" s="20">
        <v>3718834</v>
      </c>
      <c r="H1622" s="20">
        <v>1346559.6474987725</v>
      </c>
      <c r="I1622" s="14">
        <v>0.36209189426007521</v>
      </c>
      <c r="J1622" s="7" t="s">
        <v>51</v>
      </c>
      <c r="K1622" s="7" t="s">
        <v>5324</v>
      </c>
      <c r="L1622" s="7" t="s">
        <v>5325</v>
      </c>
      <c r="M1622" s="5">
        <v>0</v>
      </c>
      <c r="N1622" s="7"/>
      <c r="O1622" s="5">
        <v>0</v>
      </c>
      <c r="P1622" s="37">
        <v>0</v>
      </c>
      <c r="Q1622" s="37">
        <v>0</v>
      </c>
      <c r="R1622" s="37">
        <v>0</v>
      </c>
    </row>
    <row r="1623" spans="1:18" x14ac:dyDescent="0.25">
      <c r="A1623" s="5">
        <v>21</v>
      </c>
      <c r="B1623" s="7" t="s">
        <v>5326</v>
      </c>
      <c r="C1623" s="9">
        <v>0</v>
      </c>
      <c r="D1623" s="9">
        <v>0</v>
      </c>
      <c r="E1623" s="9">
        <v>17994</v>
      </c>
      <c r="F1623" s="9">
        <v>0</v>
      </c>
      <c r="G1623" s="20">
        <v>17994</v>
      </c>
      <c r="H1623" s="20">
        <v>10863.69000422</v>
      </c>
      <c r="I1623" s="14">
        <v>0.60373958009447592</v>
      </c>
      <c r="J1623" s="7" t="s">
        <v>51</v>
      </c>
      <c r="K1623" s="7" t="s">
        <v>5327</v>
      </c>
      <c r="L1623" s="7" t="s">
        <v>5328</v>
      </c>
      <c r="M1623" s="5">
        <v>0</v>
      </c>
      <c r="N1623" s="7"/>
      <c r="O1623" s="5">
        <v>0</v>
      </c>
      <c r="P1623" s="37">
        <v>0</v>
      </c>
      <c r="Q1623" s="37">
        <v>0</v>
      </c>
      <c r="R1623" s="37">
        <v>0</v>
      </c>
    </row>
    <row r="1624" spans="1:18" x14ac:dyDescent="0.25">
      <c r="A1624" s="5">
        <v>21</v>
      </c>
      <c r="B1624" s="7" t="s">
        <v>5329</v>
      </c>
      <c r="C1624" s="9">
        <v>0</v>
      </c>
      <c r="D1624" s="9">
        <v>0</v>
      </c>
      <c r="E1624" s="9">
        <v>1788444</v>
      </c>
      <c r="F1624" s="9">
        <v>0</v>
      </c>
      <c r="G1624" s="20">
        <v>1788444</v>
      </c>
      <c r="H1624" s="20">
        <v>633658.5782788432</v>
      </c>
      <c r="I1624" s="14">
        <v>0.354307195684541</v>
      </c>
      <c r="J1624" s="7" t="s">
        <v>51</v>
      </c>
      <c r="K1624" s="7" t="s">
        <v>5330</v>
      </c>
      <c r="L1624" s="7" t="s">
        <v>5328</v>
      </c>
      <c r="M1624" s="5">
        <v>0</v>
      </c>
      <c r="N1624" s="7"/>
      <c r="O1624" s="5">
        <v>0</v>
      </c>
      <c r="P1624" s="37">
        <v>0</v>
      </c>
      <c r="Q1624" s="37">
        <v>0</v>
      </c>
      <c r="R1624" s="37">
        <v>0</v>
      </c>
    </row>
    <row r="1625" spans="1:18" x14ac:dyDescent="0.25">
      <c r="A1625" s="5">
        <v>21</v>
      </c>
      <c r="B1625" s="7" t="s">
        <v>5331</v>
      </c>
      <c r="C1625" s="9">
        <v>0</v>
      </c>
      <c r="D1625" s="9">
        <v>0</v>
      </c>
      <c r="E1625" s="9">
        <v>12132950</v>
      </c>
      <c r="F1625" s="9">
        <v>0</v>
      </c>
      <c r="G1625" s="20">
        <v>12132950</v>
      </c>
      <c r="H1625" s="20">
        <v>12132950</v>
      </c>
      <c r="I1625" s="14">
        <v>1</v>
      </c>
      <c r="J1625" s="7" t="s">
        <v>51</v>
      </c>
      <c r="K1625" s="7" t="s">
        <v>5332</v>
      </c>
      <c r="L1625" s="7" t="s">
        <v>5328</v>
      </c>
      <c r="M1625" s="5">
        <v>0</v>
      </c>
      <c r="N1625" s="7"/>
      <c r="O1625" s="5">
        <v>0</v>
      </c>
      <c r="P1625" s="37">
        <v>0</v>
      </c>
      <c r="Q1625" s="37">
        <v>0</v>
      </c>
      <c r="R1625" s="37">
        <v>0</v>
      </c>
    </row>
    <row r="1626" spans="1:18" x14ac:dyDescent="0.25">
      <c r="A1626" s="5">
        <v>21</v>
      </c>
      <c r="B1626" s="7" t="s">
        <v>5333</v>
      </c>
      <c r="C1626" s="9">
        <v>0</v>
      </c>
      <c r="D1626" s="9">
        <v>0</v>
      </c>
      <c r="E1626" s="9">
        <v>17681688</v>
      </c>
      <c r="F1626" s="9">
        <v>0</v>
      </c>
      <c r="G1626" s="20">
        <v>17681688</v>
      </c>
      <c r="H1626" s="20">
        <v>17681688</v>
      </c>
      <c r="I1626" s="14">
        <v>1</v>
      </c>
      <c r="J1626" s="7" t="s">
        <v>51</v>
      </c>
      <c r="K1626" s="7" t="s">
        <v>5334</v>
      </c>
      <c r="L1626" s="7" t="s">
        <v>5335</v>
      </c>
      <c r="M1626" s="5">
        <v>0</v>
      </c>
      <c r="N1626" s="7"/>
      <c r="O1626" s="5">
        <v>0</v>
      </c>
      <c r="P1626" s="37">
        <v>0</v>
      </c>
      <c r="Q1626" s="37">
        <v>0</v>
      </c>
      <c r="R1626" s="37">
        <v>0</v>
      </c>
    </row>
    <row r="1627" spans="1:18" x14ac:dyDescent="0.25">
      <c r="A1627" s="5">
        <v>21</v>
      </c>
      <c r="B1627" s="7" t="s">
        <v>5336</v>
      </c>
      <c r="C1627" s="9">
        <v>0</v>
      </c>
      <c r="D1627" s="9">
        <v>0</v>
      </c>
      <c r="E1627" s="9">
        <v>1103962</v>
      </c>
      <c r="F1627" s="9">
        <v>0</v>
      </c>
      <c r="G1627" s="20">
        <v>1103962</v>
      </c>
      <c r="H1627" s="20">
        <v>391142.54083226045</v>
      </c>
      <c r="I1627" s="14">
        <v>0.35430797512256801</v>
      </c>
      <c r="J1627" s="7" t="s">
        <v>51</v>
      </c>
      <c r="K1627" s="7" t="s">
        <v>5337</v>
      </c>
      <c r="L1627" s="7" t="s">
        <v>5335</v>
      </c>
      <c r="M1627" s="5">
        <v>0</v>
      </c>
      <c r="N1627" s="7"/>
      <c r="O1627" s="5">
        <v>0</v>
      </c>
      <c r="P1627" s="37">
        <v>0</v>
      </c>
      <c r="Q1627" s="37">
        <v>0</v>
      </c>
      <c r="R1627" s="37">
        <v>0</v>
      </c>
    </row>
    <row r="1628" spans="1:18" x14ac:dyDescent="0.25">
      <c r="A1628" s="5">
        <v>21</v>
      </c>
      <c r="B1628" s="7" t="s">
        <v>5338</v>
      </c>
      <c r="C1628" s="9">
        <v>0</v>
      </c>
      <c r="D1628" s="9">
        <v>0</v>
      </c>
      <c r="E1628" s="9">
        <v>782963</v>
      </c>
      <c r="F1628" s="9">
        <v>0</v>
      </c>
      <c r="G1628" s="20">
        <v>782963</v>
      </c>
      <c r="H1628" s="20">
        <v>782963</v>
      </c>
      <c r="I1628" s="14">
        <v>1</v>
      </c>
      <c r="J1628" s="7" t="s">
        <v>51</v>
      </c>
      <c r="K1628" s="7" t="s">
        <v>5339</v>
      </c>
      <c r="L1628" s="7" t="s">
        <v>5335</v>
      </c>
      <c r="M1628" s="5">
        <v>0</v>
      </c>
      <c r="N1628" s="7"/>
      <c r="O1628" s="5">
        <v>0</v>
      </c>
      <c r="P1628" s="37">
        <v>0</v>
      </c>
      <c r="Q1628" s="37">
        <v>0</v>
      </c>
      <c r="R1628" s="37">
        <v>0</v>
      </c>
    </row>
    <row r="1629" spans="1:18" x14ac:dyDescent="0.25">
      <c r="A1629" s="5">
        <v>21</v>
      </c>
      <c r="B1629" s="7" t="s">
        <v>5340</v>
      </c>
      <c r="C1629" s="9">
        <v>0</v>
      </c>
      <c r="D1629" s="9">
        <v>0</v>
      </c>
      <c r="E1629" s="9">
        <v>3887040</v>
      </c>
      <c r="F1629" s="9">
        <v>0</v>
      </c>
      <c r="G1629" s="20">
        <v>3887040</v>
      </c>
      <c r="H1629" s="20">
        <v>1377206.6138450531</v>
      </c>
      <c r="I1629" s="14">
        <v>0.35430729136953909</v>
      </c>
      <c r="J1629" s="7" t="s">
        <v>51</v>
      </c>
      <c r="K1629" s="7" t="s">
        <v>5341</v>
      </c>
      <c r="L1629" s="7" t="s">
        <v>5342</v>
      </c>
      <c r="M1629" s="5">
        <v>0</v>
      </c>
      <c r="N1629" s="7"/>
      <c r="O1629" s="5">
        <v>0</v>
      </c>
      <c r="P1629" s="37">
        <v>0</v>
      </c>
      <c r="Q1629" s="37">
        <v>0</v>
      </c>
      <c r="R1629" s="37">
        <v>0</v>
      </c>
    </row>
    <row r="1630" spans="1:18" x14ac:dyDescent="0.25">
      <c r="A1630" s="5">
        <v>21</v>
      </c>
      <c r="B1630" s="7" t="s">
        <v>5343</v>
      </c>
      <c r="C1630" s="9">
        <v>0</v>
      </c>
      <c r="D1630" s="9">
        <v>0</v>
      </c>
      <c r="E1630" s="9">
        <v>16994506</v>
      </c>
      <c r="F1630" s="9">
        <v>0</v>
      </c>
      <c r="G1630" s="20">
        <v>16994506</v>
      </c>
      <c r="H1630" s="20">
        <v>7631959</v>
      </c>
      <c r="I1630" s="14">
        <v>0.44908389805505378</v>
      </c>
      <c r="J1630" s="7" t="s">
        <v>51</v>
      </c>
      <c r="K1630" s="7" t="s">
        <v>5344</v>
      </c>
      <c r="L1630" s="7" t="s">
        <v>5345</v>
      </c>
      <c r="M1630" s="5">
        <v>0</v>
      </c>
      <c r="N1630" s="7"/>
      <c r="O1630" s="5">
        <v>0</v>
      </c>
      <c r="P1630" s="37">
        <v>0</v>
      </c>
      <c r="Q1630" s="37">
        <v>0</v>
      </c>
      <c r="R1630" s="37">
        <v>0</v>
      </c>
    </row>
    <row r="1631" spans="1:18" x14ac:dyDescent="0.25">
      <c r="A1631" s="5">
        <v>21</v>
      </c>
      <c r="B1631" s="7" t="s">
        <v>5346</v>
      </c>
      <c r="C1631" s="9">
        <v>0</v>
      </c>
      <c r="D1631" s="9">
        <v>0</v>
      </c>
      <c r="E1631" s="9">
        <v>824331</v>
      </c>
      <c r="F1631" s="9">
        <v>0</v>
      </c>
      <c r="G1631" s="20">
        <v>824331</v>
      </c>
      <c r="H1631" s="20">
        <v>489189.11501799407</v>
      </c>
      <c r="I1631" s="14">
        <v>0.59343772709990772</v>
      </c>
      <c r="J1631" s="7" t="s">
        <v>51</v>
      </c>
      <c r="K1631" s="7" t="s">
        <v>5347</v>
      </c>
      <c r="L1631" s="7" t="s">
        <v>5348</v>
      </c>
      <c r="M1631" s="5">
        <v>0</v>
      </c>
      <c r="N1631" s="7"/>
      <c r="O1631" s="5">
        <v>0</v>
      </c>
      <c r="P1631" s="37">
        <v>0</v>
      </c>
      <c r="Q1631" s="37">
        <v>0</v>
      </c>
      <c r="R1631" s="37">
        <v>0</v>
      </c>
    </row>
    <row r="1632" spans="1:18" x14ac:dyDescent="0.25">
      <c r="A1632" s="5">
        <v>21</v>
      </c>
      <c r="B1632" s="7" t="s">
        <v>5349</v>
      </c>
      <c r="C1632" s="9">
        <v>0</v>
      </c>
      <c r="D1632" s="9">
        <v>0</v>
      </c>
      <c r="E1632" s="9">
        <v>29742849</v>
      </c>
      <c r="F1632" s="9">
        <v>0</v>
      </c>
      <c r="G1632" s="20">
        <v>29742849</v>
      </c>
      <c r="H1632" s="20">
        <v>26791792.219904035</v>
      </c>
      <c r="I1632" s="14">
        <v>0.90078096485995796</v>
      </c>
      <c r="J1632" s="7" t="s">
        <v>51</v>
      </c>
      <c r="K1632" s="7" t="s">
        <v>5350</v>
      </c>
      <c r="L1632" s="7" t="s">
        <v>5348</v>
      </c>
      <c r="M1632" s="5">
        <v>0</v>
      </c>
      <c r="N1632" s="7"/>
      <c r="O1632" s="5">
        <v>0</v>
      </c>
      <c r="P1632" s="37">
        <v>0</v>
      </c>
      <c r="Q1632" s="37">
        <v>0</v>
      </c>
      <c r="R1632" s="37">
        <v>0</v>
      </c>
    </row>
    <row r="1633" spans="1:18" x14ac:dyDescent="0.25">
      <c r="A1633" s="5">
        <v>21</v>
      </c>
      <c r="B1633" s="7" t="s">
        <v>5351</v>
      </c>
      <c r="C1633" s="9">
        <v>0</v>
      </c>
      <c r="D1633" s="9">
        <v>0</v>
      </c>
      <c r="E1633" s="9">
        <v>715198</v>
      </c>
      <c r="F1633" s="9">
        <v>0</v>
      </c>
      <c r="G1633" s="20">
        <v>715198</v>
      </c>
      <c r="H1633" s="20">
        <v>37102.714158650124</v>
      </c>
      <c r="I1633" s="14">
        <v>5.1877541825690404E-2</v>
      </c>
      <c r="J1633" s="7" t="s">
        <v>51</v>
      </c>
      <c r="K1633" s="7" t="s">
        <v>5352</v>
      </c>
      <c r="L1633" s="7" t="s">
        <v>5348</v>
      </c>
      <c r="M1633" s="5">
        <v>0</v>
      </c>
      <c r="N1633" s="7"/>
      <c r="O1633" s="5">
        <v>0</v>
      </c>
      <c r="P1633" s="37">
        <v>0</v>
      </c>
      <c r="Q1633" s="37">
        <v>0</v>
      </c>
      <c r="R1633" s="37">
        <v>0</v>
      </c>
    </row>
    <row r="1634" spans="1:18" x14ac:dyDescent="0.25">
      <c r="A1634" s="5">
        <v>21</v>
      </c>
      <c r="B1634" s="7" t="s">
        <v>5353</v>
      </c>
      <c r="C1634" s="9">
        <v>0</v>
      </c>
      <c r="D1634" s="9">
        <v>0</v>
      </c>
      <c r="E1634" s="9">
        <v>1147927</v>
      </c>
      <c r="F1634" s="9">
        <v>0</v>
      </c>
      <c r="G1634" s="20">
        <v>1147927</v>
      </c>
      <c r="H1634" s="20">
        <v>1147927</v>
      </c>
      <c r="I1634" s="14">
        <v>1</v>
      </c>
      <c r="J1634" s="7" t="s">
        <v>51</v>
      </c>
      <c r="K1634" s="7" t="s">
        <v>5354</v>
      </c>
      <c r="L1634" s="7" t="s">
        <v>5348</v>
      </c>
      <c r="M1634" s="5">
        <v>0</v>
      </c>
      <c r="N1634" s="7"/>
      <c r="O1634" s="5">
        <v>0</v>
      </c>
      <c r="P1634" s="37">
        <v>0</v>
      </c>
      <c r="Q1634" s="37">
        <v>0</v>
      </c>
      <c r="R1634" s="37">
        <v>0</v>
      </c>
    </row>
    <row r="1635" spans="1:18" x14ac:dyDescent="0.25">
      <c r="A1635" s="5">
        <v>21</v>
      </c>
      <c r="B1635" s="7" t="s">
        <v>5355</v>
      </c>
      <c r="C1635" s="9">
        <v>0</v>
      </c>
      <c r="D1635" s="9">
        <v>0</v>
      </c>
      <c r="E1635" s="9">
        <v>1013985</v>
      </c>
      <c r="F1635" s="9">
        <v>0</v>
      </c>
      <c r="G1635" s="20">
        <v>1013985</v>
      </c>
      <c r="H1635" s="20">
        <v>152098</v>
      </c>
      <c r="I1635" s="14">
        <v>0.1500002465519707</v>
      </c>
      <c r="J1635" s="7" t="s">
        <v>51</v>
      </c>
      <c r="K1635" s="7" t="s">
        <v>5356</v>
      </c>
      <c r="L1635" s="7" t="s">
        <v>5348</v>
      </c>
      <c r="M1635" s="5">
        <v>0</v>
      </c>
      <c r="N1635" s="7"/>
      <c r="O1635" s="5">
        <v>0</v>
      </c>
      <c r="P1635" s="37">
        <v>0</v>
      </c>
      <c r="Q1635" s="37">
        <v>0</v>
      </c>
      <c r="R1635" s="37">
        <v>0</v>
      </c>
    </row>
    <row r="1636" spans="1:18" x14ac:dyDescent="0.25">
      <c r="A1636" s="5">
        <v>21</v>
      </c>
      <c r="B1636" s="7" t="s">
        <v>5357</v>
      </c>
      <c r="C1636" s="9">
        <v>0</v>
      </c>
      <c r="D1636" s="9">
        <v>0</v>
      </c>
      <c r="E1636" s="9">
        <v>4654938</v>
      </c>
      <c r="F1636" s="9">
        <v>0</v>
      </c>
      <c r="G1636" s="20">
        <v>4654938</v>
      </c>
      <c r="H1636" s="20">
        <v>4654938</v>
      </c>
      <c r="I1636" s="14">
        <v>1</v>
      </c>
      <c r="J1636" s="7" t="s">
        <v>51</v>
      </c>
      <c r="K1636" s="7" t="s">
        <v>5358</v>
      </c>
      <c r="L1636" s="7" t="s">
        <v>5348</v>
      </c>
      <c r="M1636" s="5">
        <v>0</v>
      </c>
      <c r="N1636" s="7"/>
      <c r="O1636" s="5">
        <v>0</v>
      </c>
      <c r="P1636" s="37">
        <v>0</v>
      </c>
      <c r="Q1636" s="37">
        <v>0</v>
      </c>
      <c r="R1636" s="37">
        <v>0</v>
      </c>
    </row>
    <row r="1637" spans="1:18" x14ac:dyDescent="0.25">
      <c r="A1637" s="5">
        <v>21</v>
      </c>
      <c r="B1637" s="7" t="s">
        <v>5359</v>
      </c>
      <c r="C1637" s="9">
        <v>0</v>
      </c>
      <c r="D1637" s="9">
        <v>0</v>
      </c>
      <c r="E1637" s="9">
        <v>768454</v>
      </c>
      <c r="F1637" s="9">
        <v>0</v>
      </c>
      <c r="G1637" s="20">
        <v>768454</v>
      </c>
      <c r="H1637" s="20">
        <v>115268</v>
      </c>
      <c r="I1637" s="14">
        <v>0.14999986986859332</v>
      </c>
      <c r="J1637" s="7" t="s">
        <v>51</v>
      </c>
      <c r="K1637" s="7" t="s">
        <v>5360</v>
      </c>
      <c r="L1637" s="7" t="s">
        <v>5348</v>
      </c>
      <c r="M1637" s="5">
        <v>0</v>
      </c>
      <c r="N1637" s="7" t="s">
        <v>834</v>
      </c>
      <c r="O1637" s="28">
        <v>1</v>
      </c>
      <c r="P1637" s="37">
        <v>-115268</v>
      </c>
      <c r="Q1637" s="37">
        <v>0</v>
      </c>
      <c r="R1637" s="37">
        <v>0</v>
      </c>
    </row>
    <row r="1638" spans="1:18" x14ac:dyDescent="0.25">
      <c r="A1638" s="5">
        <v>21</v>
      </c>
      <c r="B1638" s="7" t="s">
        <v>5361</v>
      </c>
      <c r="C1638" s="9">
        <v>0</v>
      </c>
      <c r="D1638" s="9">
        <v>0</v>
      </c>
      <c r="E1638" s="9">
        <v>324882</v>
      </c>
      <c r="F1638" s="9">
        <v>0</v>
      </c>
      <c r="G1638" s="20">
        <v>324882</v>
      </c>
      <c r="H1638" s="20">
        <v>16854.136167112538</v>
      </c>
      <c r="I1638" s="14">
        <v>5.1877716115735981E-2</v>
      </c>
      <c r="J1638" s="7" t="s">
        <v>51</v>
      </c>
      <c r="K1638" s="7" t="s">
        <v>5362</v>
      </c>
      <c r="L1638" s="7" t="s">
        <v>5348</v>
      </c>
      <c r="M1638" s="5">
        <v>0</v>
      </c>
      <c r="N1638" s="7"/>
      <c r="O1638" s="5">
        <v>0</v>
      </c>
      <c r="P1638" s="37">
        <v>0</v>
      </c>
      <c r="Q1638" s="37">
        <v>0</v>
      </c>
      <c r="R1638" s="37">
        <v>0</v>
      </c>
    </row>
    <row r="1639" spans="1:18" x14ac:dyDescent="0.25">
      <c r="A1639" s="5">
        <v>21</v>
      </c>
      <c r="B1639" s="7" t="s">
        <v>5363</v>
      </c>
      <c r="C1639" s="9">
        <v>0</v>
      </c>
      <c r="D1639" s="9">
        <v>0</v>
      </c>
      <c r="E1639" s="9">
        <v>128368</v>
      </c>
      <c r="F1639" s="9">
        <v>0</v>
      </c>
      <c r="G1639" s="20">
        <v>128368</v>
      </c>
      <c r="H1639" s="20">
        <v>6659.3976665514529</v>
      </c>
      <c r="I1639" s="14">
        <v>5.1877396754264712E-2</v>
      </c>
      <c r="J1639" s="7" t="s">
        <v>51</v>
      </c>
      <c r="K1639" s="7" t="s">
        <v>5364</v>
      </c>
      <c r="L1639" s="7" t="s">
        <v>5348</v>
      </c>
      <c r="M1639" s="5">
        <v>0</v>
      </c>
      <c r="N1639" s="7"/>
      <c r="O1639" s="5">
        <v>0</v>
      </c>
      <c r="P1639" s="37">
        <v>0</v>
      </c>
      <c r="Q1639" s="37">
        <v>0</v>
      </c>
      <c r="R1639" s="37">
        <v>0</v>
      </c>
    </row>
    <row r="1640" spans="1:18" x14ac:dyDescent="0.25">
      <c r="A1640" s="5">
        <v>21</v>
      </c>
      <c r="B1640" s="7" t="s">
        <v>5365</v>
      </c>
      <c r="C1640" s="9">
        <v>0</v>
      </c>
      <c r="D1640" s="9">
        <v>0</v>
      </c>
      <c r="E1640" s="9">
        <v>64184</v>
      </c>
      <c r="F1640" s="9">
        <v>0</v>
      </c>
      <c r="G1640" s="20">
        <v>64184</v>
      </c>
      <c r="H1640" s="20">
        <v>22741.681560515583</v>
      </c>
      <c r="I1640" s="14">
        <v>0.35432010408381504</v>
      </c>
      <c r="J1640" s="7" t="s">
        <v>51</v>
      </c>
      <c r="K1640" s="7" t="s">
        <v>5366</v>
      </c>
      <c r="L1640" s="7" t="s">
        <v>5348</v>
      </c>
      <c r="M1640" s="5">
        <v>0</v>
      </c>
      <c r="N1640" s="7"/>
      <c r="O1640" s="5">
        <v>0</v>
      </c>
      <c r="P1640" s="37">
        <v>0</v>
      </c>
      <c r="Q1640" s="37">
        <v>0</v>
      </c>
      <c r="R1640" s="37">
        <v>0</v>
      </c>
    </row>
    <row r="1641" spans="1:18" x14ac:dyDescent="0.25">
      <c r="A1641" s="5">
        <v>21</v>
      </c>
      <c r="B1641" s="7" t="s">
        <v>5367</v>
      </c>
      <c r="C1641" s="9">
        <v>0</v>
      </c>
      <c r="D1641" s="9">
        <v>0</v>
      </c>
      <c r="E1641" s="9">
        <v>1797108</v>
      </c>
      <c r="F1641" s="9">
        <v>0</v>
      </c>
      <c r="G1641" s="20">
        <v>1797108</v>
      </c>
      <c r="H1641" s="20">
        <v>372917.13890505262</v>
      </c>
      <c r="I1641" s="14">
        <v>0.20750958701705885</v>
      </c>
      <c r="J1641" s="7" t="s">
        <v>51</v>
      </c>
      <c r="K1641" s="7" t="s">
        <v>5368</v>
      </c>
      <c r="L1641" s="7" t="s">
        <v>5348</v>
      </c>
      <c r="M1641" s="5">
        <v>0</v>
      </c>
      <c r="N1641" s="7"/>
      <c r="O1641" s="5">
        <v>0</v>
      </c>
      <c r="P1641" s="37">
        <v>0</v>
      </c>
      <c r="Q1641" s="37">
        <v>0</v>
      </c>
      <c r="R1641" s="37">
        <v>0</v>
      </c>
    </row>
    <row r="1642" spans="1:18" x14ac:dyDescent="0.25">
      <c r="A1642" s="5">
        <v>21</v>
      </c>
      <c r="B1642" s="7" t="s">
        <v>5369</v>
      </c>
      <c r="C1642" s="9">
        <v>0</v>
      </c>
      <c r="D1642" s="9">
        <v>0</v>
      </c>
      <c r="E1642" s="9">
        <v>3451995</v>
      </c>
      <c r="F1642" s="9">
        <v>0</v>
      </c>
      <c r="G1642" s="20">
        <v>3451995</v>
      </c>
      <c r="H1642" s="20">
        <v>3451995</v>
      </c>
      <c r="I1642" s="14">
        <v>1</v>
      </c>
      <c r="J1642" s="7" t="s">
        <v>51</v>
      </c>
      <c r="K1642" s="7" t="s">
        <v>5370</v>
      </c>
      <c r="L1642" s="7" t="s">
        <v>5348</v>
      </c>
      <c r="M1642" s="5">
        <v>0</v>
      </c>
      <c r="N1642" s="7"/>
      <c r="O1642" s="5">
        <v>0</v>
      </c>
      <c r="P1642" s="37">
        <v>0</v>
      </c>
      <c r="Q1642" s="37">
        <v>0</v>
      </c>
      <c r="R1642" s="37">
        <v>0</v>
      </c>
    </row>
    <row r="1643" spans="1:18" x14ac:dyDescent="0.25">
      <c r="A1643" s="5">
        <v>21</v>
      </c>
      <c r="B1643" s="7" t="s">
        <v>5371</v>
      </c>
      <c r="C1643" s="9">
        <v>0</v>
      </c>
      <c r="D1643" s="9">
        <v>0</v>
      </c>
      <c r="E1643" s="9">
        <v>2653085</v>
      </c>
      <c r="F1643" s="9">
        <v>0</v>
      </c>
      <c r="G1643" s="20">
        <v>2653085</v>
      </c>
      <c r="H1643" s="20">
        <v>1211395.3600631668</v>
      </c>
      <c r="I1643" s="14">
        <v>0.45659877465786691</v>
      </c>
      <c r="J1643" s="7" t="s">
        <v>51</v>
      </c>
      <c r="K1643" s="7" t="s">
        <v>5372</v>
      </c>
      <c r="L1643" s="7" t="s">
        <v>5348</v>
      </c>
      <c r="M1643" s="5">
        <v>0</v>
      </c>
      <c r="N1643" s="7"/>
      <c r="O1643" s="5">
        <v>0</v>
      </c>
      <c r="P1643" s="37">
        <v>0</v>
      </c>
      <c r="Q1643" s="37">
        <v>0</v>
      </c>
      <c r="R1643" s="37">
        <v>0</v>
      </c>
    </row>
    <row r="1644" spans="1:18" x14ac:dyDescent="0.25">
      <c r="A1644" s="5">
        <v>21</v>
      </c>
      <c r="B1644" s="7" t="s">
        <v>5373</v>
      </c>
      <c r="C1644" s="9">
        <v>0</v>
      </c>
      <c r="D1644" s="9">
        <v>0</v>
      </c>
      <c r="E1644" s="9">
        <v>1013284</v>
      </c>
      <c r="F1644" s="9">
        <v>0</v>
      </c>
      <c r="G1644" s="20">
        <v>1013284</v>
      </c>
      <c r="H1644" s="20">
        <v>1013284</v>
      </c>
      <c r="I1644" s="14">
        <v>1</v>
      </c>
      <c r="J1644" s="7" t="s">
        <v>51</v>
      </c>
      <c r="K1644" s="7" t="s">
        <v>5374</v>
      </c>
      <c r="L1644" s="7" t="s">
        <v>5348</v>
      </c>
      <c r="M1644" s="5">
        <v>0</v>
      </c>
      <c r="N1644" s="7"/>
      <c r="O1644" s="5">
        <v>0</v>
      </c>
      <c r="P1644" s="37">
        <v>0</v>
      </c>
      <c r="Q1644" s="37">
        <v>0</v>
      </c>
      <c r="R1644" s="37">
        <v>0</v>
      </c>
    </row>
    <row r="1645" spans="1:18" x14ac:dyDescent="0.25">
      <c r="A1645" s="5">
        <v>21</v>
      </c>
      <c r="B1645" s="7" t="s">
        <v>5375</v>
      </c>
      <c r="C1645" s="9">
        <v>0</v>
      </c>
      <c r="D1645" s="9">
        <v>0</v>
      </c>
      <c r="E1645" s="9">
        <v>2650936</v>
      </c>
      <c r="F1645" s="9">
        <v>0</v>
      </c>
      <c r="G1645" s="20">
        <v>2650936</v>
      </c>
      <c r="H1645" s="20">
        <v>662734</v>
      </c>
      <c r="I1645" s="14">
        <v>0.25</v>
      </c>
      <c r="J1645" s="7" t="s">
        <v>51</v>
      </c>
      <c r="K1645" s="7" t="s">
        <v>5376</v>
      </c>
      <c r="L1645" s="7" t="s">
        <v>5348</v>
      </c>
      <c r="M1645" s="5">
        <v>0</v>
      </c>
      <c r="N1645" s="7"/>
      <c r="O1645" s="5">
        <v>0</v>
      </c>
      <c r="P1645" s="37">
        <v>0</v>
      </c>
      <c r="Q1645" s="37">
        <v>0</v>
      </c>
      <c r="R1645" s="37">
        <v>0</v>
      </c>
    </row>
    <row r="1646" spans="1:18" x14ac:dyDescent="0.25">
      <c r="A1646" s="5">
        <v>21</v>
      </c>
      <c r="B1646" s="7" t="s">
        <v>5377</v>
      </c>
      <c r="C1646" s="9">
        <v>0</v>
      </c>
      <c r="D1646" s="9">
        <v>0</v>
      </c>
      <c r="E1646" s="9">
        <v>575599</v>
      </c>
      <c r="F1646" s="9">
        <v>0</v>
      </c>
      <c r="G1646" s="20">
        <v>575599</v>
      </c>
      <c r="H1646" s="20">
        <v>119442.31077743205</v>
      </c>
      <c r="I1646" s="14">
        <v>0.20750958701705885</v>
      </c>
      <c r="J1646" s="7" t="s">
        <v>51</v>
      </c>
      <c r="K1646" s="7" t="s">
        <v>5378</v>
      </c>
      <c r="L1646" s="7" t="s">
        <v>5348</v>
      </c>
      <c r="M1646" s="5">
        <v>0</v>
      </c>
      <c r="N1646" s="7"/>
      <c r="O1646" s="5">
        <v>0</v>
      </c>
      <c r="P1646" s="37">
        <v>0</v>
      </c>
      <c r="Q1646" s="37">
        <v>0</v>
      </c>
      <c r="R1646" s="37">
        <v>0</v>
      </c>
    </row>
    <row r="1647" spans="1:18" x14ac:dyDescent="0.25">
      <c r="A1647" s="5">
        <v>21</v>
      </c>
      <c r="B1647" s="7" t="s">
        <v>5379</v>
      </c>
      <c r="C1647" s="9">
        <v>0</v>
      </c>
      <c r="D1647" s="9">
        <v>0</v>
      </c>
      <c r="E1647" s="9">
        <v>1602179</v>
      </c>
      <c r="F1647" s="9">
        <v>0</v>
      </c>
      <c r="G1647" s="20">
        <v>1602179</v>
      </c>
      <c r="H1647" s="20">
        <v>1522070</v>
      </c>
      <c r="I1647" s="14">
        <v>0.9499999687925007</v>
      </c>
      <c r="J1647" s="7" t="s">
        <v>51</v>
      </c>
      <c r="K1647" s="7" t="s">
        <v>5380</v>
      </c>
      <c r="L1647" s="7" t="s">
        <v>5348</v>
      </c>
      <c r="M1647" s="5">
        <v>0</v>
      </c>
      <c r="N1647" s="7"/>
      <c r="O1647" s="5">
        <v>0</v>
      </c>
      <c r="P1647" s="37">
        <v>0</v>
      </c>
      <c r="Q1647" s="37">
        <v>0</v>
      </c>
      <c r="R1647" s="37">
        <v>0</v>
      </c>
    </row>
    <row r="1648" spans="1:18" x14ac:dyDescent="0.25">
      <c r="A1648" s="5">
        <v>21</v>
      </c>
      <c r="B1648" s="7" t="s">
        <v>5381</v>
      </c>
      <c r="C1648" s="9">
        <v>0</v>
      </c>
      <c r="D1648" s="9">
        <v>0</v>
      </c>
      <c r="E1648" s="9">
        <v>1081493</v>
      </c>
      <c r="F1648" s="9">
        <v>0</v>
      </c>
      <c r="G1648" s="20">
        <v>1081493</v>
      </c>
      <c r="H1648" s="20">
        <v>1081493</v>
      </c>
      <c r="I1648" s="14">
        <v>1</v>
      </c>
      <c r="J1648" s="7" t="s">
        <v>51</v>
      </c>
      <c r="K1648" s="7" t="s">
        <v>5382</v>
      </c>
      <c r="L1648" s="7" t="s">
        <v>5348</v>
      </c>
      <c r="M1648" s="5">
        <v>0</v>
      </c>
      <c r="N1648" s="7"/>
      <c r="O1648" s="5">
        <v>0</v>
      </c>
      <c r="P1648" s="37">
        <v>0</v>
      </c>
      <c r="Q1648" s="37">
        <v>0</v>
      </c>
      <c r="R1648" s="37">
        <v>0</v>
      </c>
    </row>
    <row r="1649" spans="1:18" x14ac:dyDescent="0.25">
      <c r="A1649" s="5">
        <v>21</v>
      </c>
      <c r="B1649" s="7" t="s">
        <v>5383</v>
      </c>
      <c r="C1649" s="9">
        <v>0</v>
      </c>
      <c r="D1649" s="9">
        <v>0</v>
      </c>
      <c r="E1649" s="9">
        <v>383913</v>
      </c>
      <c r="F1649" s="9">
        <v>0</v>
      </c>
      <c r="G1649" s="20">
        <v>383913</v>
      </c>
      <c r="H1649" s="20">
        <v>79665.628080480121</v>
      </c>
      <c r="I1649" s="14">
        <v>0.20750958701705888</v>
      </c>
      <c r="J1649" s="7" t="s">
        <v>51</v>
      </c>
      <c r="K1649" s="7" t="s">
        <v>5384</v>
      </c>
      <c r="L1649" s="7" t="s">
        <v>5385</v>
      </c>
      <c r="M1649" s="5">
        <v>0</v>
      </c>
      <c r="N1649" s="7"/>
      <c r="O1649" s="5">
        <v>0</v>
      </c>
      <c r="P1649" s="37">
        <v>0</v>
      </c>
      <c r="Q1649" s="37">
        <v>0</v>
      </c>
      <c r="R1649" s="37">
        <v>0</v>
      </c>
    </row>
    <row r="1650" spans="1:18" x14ac:dyDescent="0.25">
      <c r="A1650" s="5">
        <v>21</v>
      </c>
      <c r="B1650" s="7" t="s">
        <v>5386</v>
      </c>
      <c r="C1650" s="9">
        <v>0</v>
      </c>
      <c r="D1650" s="9">
        <v>0</v>
      </c>
      <c r="E1650" s="9">
        <v>21738579</v>
      </c>
      <c r="F1650" s="9">
        <v>0</v>
      </c>
      <c r="G1650" s="20">
        <v>21738579</v>
      </c>
      <c r="H1650" s="20">
        <v>21738579</v>
      </c>
      <c r="I1650" s="14">
        <v>1</v>
      </c>
      <c r="J1650" s="7" t="s">
        <v>51</v>
      </c>
      <c r="K1650" s="7" t="s">
        <v>5387</v>
      </c>
      <c r="L1650" s="7" t="s">
        <v>5385</v>
      </c>
      <c r="M1650" s="5">
        <v>0</v>
      </c>
      <c r="N1650" s="7"/>
      <c r="O1650" s="5">
        <v>0</v>
      </c>
      <c r="P1650" s="37">
        <v>0</v>
      </c>
      <c r="Q1650" s="37">
        <v>0</v>
      </c>
      <c r="R1650" s="37">
        <v>0</v>
      </c>
    </row>
    <row r="1651" spans="1:18" x14ac:dyDescent="0.25">
      <c r="A1651" s="5">
        <v>21</v>
      </c>
      <c r="B1651" s="7" t="s">
        <v>5388</v>
      </c>
      <c r="C1651" s="9">
        <v>0</v>
      </c>
      <c r="D1651" s="9">
        <v>0</v>
      </c>
      <c r="E1651" s="9">
        <v>1574818</v>
      </c>
      <c r="F1651" s="9">
        <v>0</v>
      </c>
      <c r="G1651" s="20">
        <v>1574818</v>
      </c>
      <c r="H1651" s="20">
        <v>326789.83280703059</v>
      </c>
      <c r="I1651" s="14">
        <v>0.20750958701705885</v>
      </c>
      <c r="J1651" s="7" t="s">
        <v>51</v>
      </c>
      <c r="K1651" s="7" t="s">
        <v>5389</v>
      </c>
      <c r="L1651" s="7" t="s">
        <v>5385</v>
      </c>
      <c r="M1651" s="5">
        <v>0</v>
      </c>
      <c r="N1651" s="7"/>
      <c r="O1651" s="5">
        <v>0</v>
      </c>
      <c r="P1651" s="37">
        <v>0</v>
      </c>
      <c r="Q1651" s="37">
        <v>0</v>
      </c>
      <c r="R1651" s="37">
        <v>0</v>
      </c>
    </row>
    <row r="1652" spans="1:18" x14ac:dyDescent="0.25">
      <c r="A1652" s="5">
        <v>21</v>
      </c>
      <c r="B1652" s="7" t="s">
        <v>5390</v>
      </c>
      <c r="C1652" s="9">
        <v>0</v>
      </c>
      <c r="D1652" s="9">
        <v>0</v>
      </c>
      <c r="E1652" s="9">
        <v>1794100</v>
      </c>
      <c r="F1652" s="9">
        <v>0</v>
      </c>
      <c r="G1652" s="20">
        <v>1794100</v>
      </c>
      <c r="H1652" s="20">
        <v>372292.9500673053</v>
      </c>
      <c r="I1652" s="14">
        <v>0.20750958701705885</v>
      </c>
      <c r="J1652" s="7" t="s">
        <v>51</v>
      </c>
      <c r="K1652" s="7" t="s">
        <v>5391</v>
      </c>
      <c r="L1652" s="7" t="s">
        <v>5385</v>
      </c>
      <c r="M1652" s="5">
        <v>0</v>
      </c>
      <c r="N1652" s="7"/>
      <c r="O1652" s="5">
        <v>0</v>
      </c>
      <c r="P1652" s="37">
        <v>0</v>
      </c>
      <c r="Q1652" s="37">
        <v>0</v>
      </c>
      <c r="R1652" s="37">
        <v>0</v>
      </c>
    </row>
    <row r="1653" spans="1:18" x14ac:dyDescent="0.25">
      <c r="A1653" s="5">
        <v>21</v>
      </c>
      <c r="B1653" s="7" t="s">
        <v>5392</v>
      </c>
      <c r="C1653" s="9">
        <v>0</v>
      </c>
      <c r="D1653" s="9">
        <v>0</v>
      </c>
      <c r="E1653" s="9">
        <v>97855</v>
      </c>
      <c r="F1653" s="9">
        <v>0</v>
      </c>
      <c r="G1653" s="20">
        <v>97855</v>
      </c>
      <c r="H1653" s="20">
        <v>20305.850637554293</v>
      </c>
      <c r="I1653" s="14">
        <v>0.20750958701705885</v>
      </c>
      <c r="J1653" s="7" t="s">
        <v>51</v>
      </c>
      <c r="K1653" s="7" t="s">
        <v>5393</v>
      </c>
      <c r="L1653" s="7" t="s">
        <v>5385</v>
      </c>
      <c r="M1653" s="5">
        <v>0</v>
      </c>
      <c r="N1653" s="7"/>
      <c r="O1653" s="5">
        <v>0</v>
      </c>
      <c r="P1653" s="37">
        <v>0</v>
      </c>
      <c r="Q1653" s="37">
        <v>0</v>
      </c>
      <c r="R1653" s="37">
        <v>0</v>
      </c>
    </row>
    <row r="1654" spans="1:18" x14ac:dyDescent="0.25">
      <c r="A1654" s="5">
        <v>21</v>
      </c>
      <c r="B1654" s="7" t="s">
        <v>5394</v>
      </c>
      <c r="C1654" s="9">
        <v>0</v>
      </c>
      <c r="D1654" s="9">
        <v>0</v>
      </c>
      <c r="E1654" s="9">
        <v>3856710</v>
      </c>
      <c r="F1654" s="9">
        <v>0</v>
      </c>
      <c r="G1654" s="20">
        <v>3856710</v>
      </c>
      <c r="H1654" s="20">
        <v>800304.29934456106</v>
      </c>
      <c r="I1654" s="14">
        <v>0.20750958701705885</v>
      </c>
      <c r="J1654" s="7" t="s">
        <v>51</v>
      </c>
      <c r="K1654" s="7" t="s">
        <v>5395</v>
      </c>
      <c r="L1654" s="7" t="s">
        <v>5385</v>
      </c>
      <c r="M1654" s="5">
        <v>0</v>
      </c>
      <c r="N1654" s="7"/>
      <c r="O1654" s="5">
        <v>0</v>
      </c>
      <c r="P1654" s="37">
        <v>0</v>
      </c>
      <c r="Q1654" s="37">
        <v>0</v>
      </c>
      <c r="R1654" s="37">
        <v>0</v>
      </c>
    </row>
    <row r="1655" spans="1:18" x14ac:dyDescent="0.25">
      <c r="A1655" s="5">
        <v>21</v>
      </c>
      <c r="B1655" s="7" t="s">
        <v>5396</v>
      </c>
      <c r="C1655" s="9">
        <v>0</v>
      </c>
      <c r="D1655" s="9">
        <v>0</v>
      </c>
      <c r="E1655" s="9">
        <v>54399</v>
      </c>
      <c r="F1655" s="9">
        <v>0</v>
      </c>
      <c r="G1655" s="20">
        <v>54399</v>
      </c>
      <c r="H1655" s="20">
        <v>11288.314024140984</v>
      </c>
      <c r="I1655" s="14">
        <v>0.20750958701705885</v>
      </c>
      <c r="J1655" s="7" t="s">
        <v>51</v>
      </c>
      <c r="K1655" s="7" t="s">
        <v>5397</v>
      </c>
      <c r="L1655" s="7" t="s">
        <v>5385</v>
      </c>
      <c r="M1655" s="5">
        <v>0</v>
      </c>
      <c r="N1655" s="7" t="s">
        <v>834</v>
      </c>
      <c r="O1655" s="28">
        <v>1</v>
      </c>
      <c r="P1655" s="37">
        <v>-11288.314024140984</v>
      </c>
      <c r="Q1655" s="37">
        <v>0</v>
      </c>
      <c r="R1655" s="37">
        <v>0</v>
      </c>
    </row>
    <row r="1656" spans="1:18" x14ac:dyDescent="0.25">
      <c r="A1656" s="5">
        <v>21</v>
      </c>
      <c r="B1656" s="7" t="s">
        <v>5398</v>
      </c>
      <c r="C1656" s="9">
        <v>0</v>
      </c>
      <c r="D1656" s="9">
        <v>0</v>
      </c>
      <c r="E1656" s="9">
        <v>23314</v>
      </c>
      <c r="F1656" s="9">
        <v>0</v>
      </c>
      <c r="G1656" s="20">
        <v>23314</v>
      </c>
      <c r="H1656" s="20">
        <v>4837.8785117157104</v>
      </c>
      <c r="I1656" s="14">
        <v>0.20750958701705888</v>
      </c>
      <c r="J1656" s="7" t="s">
        <v>51</v>
      </c>
      <c r="K1656" s="7" t="s">
        <v>5399</v>
      </c>
      <c r="L1656" s="7" t="s">
        <v>5385</v>
      </c>
      <c r="M1656" s="5">
        <v>0</v>
      </c>
      <c r="N1656" s="7"/>
      <c r="O1656" s="5">
        <v>0</v>
      </c>
      <c r="P1656" s="37">
        <v>0</v>
      </c>
      <c r="Q1656" s="37">
        <v>0</v>
      </c>
      <c r="R1656" s="37">
        <v>0</v>
      </c>
    </row>
    <row r="1657" spans="1:18" x14ac:dyDescent="0.25">
      <c r="A1657" s="5">
        <v>21</v>
      </c>
      <c r="B1657" s="7" t="s">
        <v>5400</v>
      </c>
      <c r="C1657" s="9">
        <v>0</v>
      </c>
      <c r="D1657" s="9">
        <v>0</v>
      </c>
      <c r="E1657" s="9">
        <v>8820</v>
      </c>
      <c r="F1657" s="9">
        <v>0</v>
      </c>
      <c r="G1657" s="20">
        <v>8820</v>
      </c>
      <c r="H1657" s="20">
        <v>1830.2345574904591</v>
      </c>
      <c r="I1657" s="14">
        <v>0.20750958701705885</v>
      </c>
      <c r="J1657" s="7" t="s">
        <v>51</v>
      </c>
      <c r="K1657" s="7" t="s">
        <v>5401</v>
      </c>
      <c r="L1657" s="7" t="s">
        <v>5385</v>
      </c>
      <c r="M1657" s="5">
        <v>0</v>
      </c>
      <c r="N1657" s="7"/>
      <c r="O1657" s="5">
        <v>0</v>
      </c>
      <c r="P1657" s="37">
        <v>0</v>
      </c>
      <c r="Q1657" s="37">
        <v>0</v>
      </c>
      <c r="R1657" s="37">
        <v>0</v>
      </c>
    </row>
    <row r="1658" spans="1:18" x14ac:dyDescent="0.25">
      <c r="A1658" s="5">
        <v>21</v>
      </c>
      <c r="B1658" s="7" t="s">
        <v>5402</v>
      </c>
      <c r="C1658" s="9">
        <v>0</v>
      </c>
      <c r="D1658" s="9">
        <v>0</v>
      </c>
      <c r="E1658" s="9">
        <v>4409</v>
      </c>
      <c r="F1658" s="9">
        <v>0</v>
      </c>
      <c r="G1658" s="20">
        <v>4409</v>
      </c>
      <c r="H1658" s="20">
        <v>914.9097691582125</v>
      </c>
      <c r="I1658" s="14">
        <v>0.20750958701705885</v>
      </c>
      <c r="J1658" s="7" t="s">
        <v>51</v>
      </c>
      <c r="K1658" s="7" t="s">
        <v>5403</v>
      </c>
      <c r="L1658" s="7" t="s">
        <v>5385</v>
      </c>
      <c r="M1658" s="5">
        <v>0</v>
      </c>
      <c r="N1658" s="7"/>
      <c r="O1658" s="5">
        <v>0</v>
      </c>
      <c r="P1658" s="37">
        <v>0</v>
      </c>
      <c r="Q1658" s="37">
        <v>0</v>
      </c>
      <c r="R1658" s="37">
        <v>0</v>
      </c>
    </row>
    <row r="1659" spans="1:18" x14ac:dyDescent="0.25">
      <c r="A1659" s="5">
        <v>21</v>
      </c>
      <c r="B1659" s="7" t="s">
        <v>5404</v>
      </c>
      <c r="C1659" s="9">
        <v>0</v>
      </c>
      <c r="D1659" s="9">
        <v>0</v>
      </c>
      <c r="E1659" s="9">
        <v>252161</v>
      </c>
      <c r="F1659" s="9">
        <v>0</v>
      </c>
      <c r="G1659" s="20">
        <v>252161</v>
      </c>
      <c r="H1659" s="20">
        <v>52325.824971808579</v>
      </c>
      <c r="I1659" s="14">
        <v>0.20750958701705885</v>
      </c>
      <c r="J1659" s="7" t="s">
        <v>51</v>
      </c>
      <c r="K1659" s="7" t="s">
        <v>5405</v>
      </c>
      <c r="L1659" s="7" t="s">
        <v>5385</v>
      </c>
      <c r="M1659" s="5">
        <v>0</v>
      </c>
      <c r="N1659" s="7"/>
      <c r="O1659" s="5">
        <v>0</v>
      </c>
      <c r="P1659" s="37">
        <v>0</v>
      </c>
      <c r="Q1659" s="37">
        <v>0</v>
      </c>
      <c r="R1659" s="37">
        <v>0</v>
      </c>
    </row>
    <row r="1660" spans="1:18" x14ac:dyDescent="0.25">
      <c r="A1660" s="5">
        <v>21</v>
      </c>
      <c r="B1660" s="7" t="s">
        <v>5406</v>
      </c>
      <c r="C1660" s="9">
        <v>0</v>
      </c>
      <c r="D1660" s="9">
        <v>0</v>
      </c>
      <c r="E1660" s="9">
        <v>7205674</v>
      </c>
      <c r="F1660" s="9">
        <v>0</v>
      </c>
      <c r="G1660" s="20">
        <v>7205674</v>
      </c>
      <c r="H1660" s="20">
        <v>0</v>
      </c>
      <c r="I1660" s="14">
        <v>0</v>
      </c>
      <c r="J1660" s="7" t="s">
        <v>51</v>
      </c>
      <c r="K1660" s="7" t="s">
        <v>5407</v>
      </c>
      <c r="L1660" s="7" t="s">
        <v>5385</v>
      </c>
      <c r="M1660" s="5">
        <v>0</v>
      </c>
      <c r="N1660" s="7"/>
      <c r="O1660" s="5">
        <v>0</v>
      </c>
      <c r="P1660" s="37">
        <v>0</v>
      </c>
      <c r="Q1660" s="37">
        <v>0</v>
      </c>
      <c r="R1660" s="37">
        <v>0</v>
      </c>
    </row>
    <row r="1661" spans="1:18" x14ac:dyDescent="0.25">
      <c r="A1661" s="5">
        <v>21</v>
      </c>
      <c r="B1661" s="7" t="s">
        <v>5408</v>
      </c>
      <c r="C1661" s="9">
        <v>0</v>
      </c>
      <c r="D1661" s="9">
        <v>0</v>
      </c>
      <c r="E1661" s="9">
        <v>152254</v>
      </c>
      <c r="F1661" s="9">
        <v>0</v>
      </c>
      <c r="G1661" s="20">
        <v>152254</v>
      </c>
      <c r="H1661" s="20">
        <v>31594.164661695278</v>
      </c>
      <c r="I1661" s="14">
        <v>0.20750958701705885</v>
      </c>
      <c r="J1661" s="7" t="s">
        <v>51</v>
      </c>
      <c r="K1661" s="7" t="s">
        <v>5409</v>
      </c>
      <c r="L1661" s="7" t="s">
        <v>5385</v>
      </c>
      <c r="M1661" s="5">
        <v>0</v>
      </c>
      <c r="N1661" s="7"/>
      <c r="O1661" s="5">
        <v>0</v>
      </c>
      <c r="P1661" s="37">
        <v>0</v>
      </c>
      <c r="Q1661" s="37">
        <v>0</v>
      </c>
      <c r="R1661" s="37">
        <v>0</v>
      </c>
    </row>
    <row r="1662" spans="1:18" x14ac:dyDescent="0.25">
      <c r="A1662" s="5">
        <v>21</v>
      </c>
      <c r="B1662" s="7" t="s">
        <v>5410</v>
      </c>
      <c r="C1662" s="9">
        <v>0</v>
      </c>
      <c r="D1662" s="9">
        <v>0</v>
      </c>
      <c r="E1662" s="9">
        <v>5675808</v>
      </c>
      <c r="F1662" s="9">
        <v>0</v>
      </c>
      <c r="G1662" s="20">
        <v>5675808</v>
      </c>
      <c r="H1662" s="20">
        <v>5129016.5597158121</v>
      </c>
      <c r="I1662" s="14">
        <v>0.90366280179241654</v>
      </c>
      <c r="J1662" s="7" t="s">
        <v>51</v>
      </c>
      <c r="K1662" s="7" t="s">
        <v>5411</v>
      </c>
      <c r="L1662" s="7" t="s">
        <v>5385</v>
      </c>
      <c r="M1662" s="5">
        <v>0</v>
      </c>
      <c r="N1662" s="7"/>
      <c r="O1662" s="5">
        <v>0</v>
      </c>
      <c r="P1662" s="37">
        <v>0</v>
      </c>
      <c r="Q1662" s="37">
        <v>0</v>
      </c>
      <c r="R1662" s="37">
        <v>0</v>
      </c>
    </row>
    <row r="1663" spans="1:18" x14ac:dyDescent="0.25">
      <c r="A1663" s="5">
        <v>21</v>
      </c>
      <c r="B1663" s="7" t="s">
        <v>5412</v>
      </c>
      <c r="C1663" s="9">
        <v>0</v>
      </c>
      <c r="D1663" s="9">
        <v>0</v>
      </c>
      <c r="E1663" s="9">
        <v>1786863</v>
      </c>
      <c r="F1663" s="9">
        <v>0</v>
      </c>
      <c r="G1663" s="20">
        <v>1786863</v>
      </c>
      <c r="H1663" s="20">
        <v>370791.2031860628</v>
      </c>
      <c r="I1663" s="14">
        <v>0.20750958701705885</v>
      </c>
      <c r="J1663" s="7" t="s">
        <v>51</v>
      </c>
      <c r="K1663" s="7" t="s">
        <v>5413</v>
      </c>
      <c r="L1663" s="7" t="s">
        <v>5385</v>
      </c>
      <c r="M1663" s="5">
        <v>0</v>
      </c>
      <c r="N1663" s="7"/>
      <c r="O1663" s="5">
        <v>0</v>
      </c>
      <c r="P1663" s="37">
        <v>0</v>
      </c>
      <c r="Q1663" s="37">
        <v>0</v>
      </c>
      <c r="R1663" s="37">
        <v>0</v>
      </c>
    </row>
    <row r="1664" spans="1:18" x14ac:dyDescent="0.25">
      <c r="A1664" s="5">
        <v>21</v>
      </c>
      <c r="B1664" s="7" t="s">
        <v>5414</v>
      </c>
      <c r="C1664" s="9">
        <v>0</v>
      </c>
      <c r="D1664" s="9">
        <v>0</v>
      </c>
      <c r="E1664" s="9">
        <v>48162</v>
      </c>
      <c r="F1664" s="9">
        <v>0</v>
      </c>
      <c r="G1664" s="20">
        <v>48162</v>
      </c>
      <c r="H1664" s="20">
        <v>9994.0767299155887</v>
      </c>
      <c r="I1664" s="14">
        <v>0.20750958701705885</v>
      </c>
      <c r="J1664" s="7" t="s">
        <v>51</v>
      </c>
      <c r="K1664" s="7" t="s">
        <v>5415</v>
      </c>
      <c r="L1664" s="7" t="s">
        <v>5385</v>
      </c>
      <c r="M1664" s="5">
        <v>0</v>
      </c>
      <c r="N1664" s="7"/>
      <c r="O1664" s="5">
        <v>0</v>
      </c>
      <c r="P1664" s="37">
        <v>0</v>
      </c>
      <c r="Q1664" s="37">
        <v>0</v>
      </c>
      <c r="R1664" s="37">
        <v>0</v>
      </c>
    </row>
    <row r="1665" spans="1:18" x14ac:dyDescent="0.25">
      <c r="A1665" s="5">
        <v>21</v>
      </c>
      <c r="B1665" s="7" t="s">
        <v>5416</v>
      </c>
      <c r="C1665" s="9">
        <v>0</v>
      </c>
      <c r="D1665" s="9">
        <v>0</v>
      </c>
      <c r="E1665" s="9">
        <v>701099</v>
      </c>
      <c r="F1665" s="9">
        <v>0</v>
      </c>
      <c r="G1665" s="20">
        <v>701099</v>
      </c>
      <c r="H1665" s="20">
        <v>145484.76394807294</v>
      </c>
      <c r="I1665" s="14">
        <v>0.20750958701705885</v>
      </c>
      <c r="J1665" s="7" t="s">
        <v>51</v>
      </c>
      <c r="K1665" s="7" t="s">
        <v>5417</v>
      </c>
      <c r="L1665" s="7" t="s">
        <v>5385</v>
      </c>
      <c r="M1665" s="5">
        <v>0</v>
      </c>
      <c r="N1665" s="7"/>
      <c r="O1665" s="5">
        <v>0</v>
      </c>
      <c r="P1665" s="37">
        <v>0</v>
      </c>
      <c r="Q1665" s="37">
        <v>0</v>
      </c>
      <c r="R1665" s="37">
        <v>0</v>
      </c>
    </row>
    <row r="1666" spans="1:18" x14ac:dyDescent="0.25">
      <c r="A1666" s="5">
        <v>21</v>
      </c>
      <c r="B1666" s="7" t="s">
        <v>5418</v>
      </c>
      <c r="C1666" s="9">
        <v>0</v>
      </c>
      <c r="D1666" s="9">
        <v>0</v>
      </c>
      <c r="E1666" s="9">
        <v>77970</v>
      </c>
      <c r="F1666" s="9">
        <v>0</v>
      </c>
      <c r="G1666" s="20">
        <v>77970</v>
      </c>
      <c r="H1666" s="20">
        <v>16179.522499720078</v>
      </c>
      <c r="I1666" s="14">
        <v>0.20750958701705885</v>
      </c>
      <c r="J1666" s="7" t="s">
        <v>51</v>
      </c>
      <c r="K1666" s="7" t="s">
        <v>5419</v>
      </c>
      <c r="L1666" s="7" t="s">
        <v>5385</v>
      </c>
      <c r="M1666" s="5">
        <v>0</v>
      </c>
      <c r="N1666" s="7"/>
      <c r="O1666" s="5">
        <v>0</v>
      </c>
      <c r="P1666" s="37">
        <v>0</v>
      </c>
      <c r="Q1666" s="37">
        <v>0</v>
      </c>
      <c r="R1666" s="37">
        <v>0</v>
      </c>
    </row>
    <row r="1667" spans="1:18" x14ac:dyDescent="0.25">
      <c r="A1667" s="5">
        <v>21</v>
      </c>
      <c r="B1667" s="7" t="s">
        <v>5420</v>
      </c>
      <c r="C1667" s="9">
        <v>0</v>
      </c>
      <c r="D1667" s="9">
        <v>0</v>
      </c>
      <c r="E1667" s="9">
        <v>1122729</v>
      </c>
      <c r="F1667" s="9">
        <v>0</v>
      </c>
      <c r="G1667" s="20">
        <v>1122729</v>
      </c>
      <c r="H1667" s="20">
        <v>232977.03112207545</v>
      </c>
      <c r="I1667" s="14">
        <v>0.20750958701705885</v>
      </c>
      <c r="J1667" s="7" t="s">
        <v>51</v>
      </c>
      <c r="K1667" s="7" t="s">
        <v>5421</v>
      </c>
      <c r="L1667" s="7" t="s">
        <v>5385</v>
      </c>
      <c r="M1667" s="5">
        <v>0</v>
      </c>
      <c r="N1667" s="7"/>
      <c r="O1667" s="5">
        <v>0</v>
      </c>
      <c r="P1667" s="37">
        <v>0</v>
      </c>
      <c r="Q1667" s="37">
        <v>0</v>
      </c>
      <c r="R1667" s="37">
        <v>0</v>
      </c>
    </row>
    <row r="1668" spans="1:18" x14ac:dyDescent="0.25">
      <c r="A1668" s="5">
        <v>21</v>
      </c>
      <c r="B1668" s="7" t="s">
        <v>5422</v>
      </c>
      <c r="C1668" s="9">
        <v>0</v>
      </c>
      <c r="D1668" s="9">
        <v>0</v>
      </c>
      <c r="E1668" s="9">
        <v>5691050</v>
      </c>
      <c r="F1668" s="9">
        <v>0</v>
      </c>
      <c r="G1668" s="20">
        <v>5691050</v>
      </c>
      <c r="H1668" s="20">
        <v>1180947.4351934327</v>
      </c>
      <c r="I1668" s="14">
        <v>0.20750958701705885</v>
      </c>
      <c r="J1668" s="7" t="s">
        <v>51</v>
      </c>
      <c r="K1668" s="7" t="s">
        <v>5423</v>
      </c>
      <c r="L1668" s="7" t="s">
        <v>5385</v>
      </c>
      <c r="M1668" s="5">
        <v>0</v>
      </c>
      <c r="N1668" s="7"/>
      <c r="O1668" s="5">
        <v>0</v>
      </c>
      <c r="P1668" s="37">
        <v>0</v>
      </c>
      <c r="Q1668" s="37">
        <v>0</v>
      </c>
      <c r="R1668" s="37">
        <v>0</v>
      </c>
    </row>
    <row r="1669" spans="1:18" x14ac:dyDescent="0.25">
      <c r="A1669" s="5">
        <v>21</v>
      </c>
      <c r="B1669" s="7" t="s">
        <v>5424</v>
      </c>
      <c r="C1669" s="9">
        <v>0</v>
      </c>
      <c r="D1669" s="9">
        <v>0</v>
      </c>
      <c r="E1669" s="9">
        <v>283640</v>
      </c>
      <c r="F1669" s="9">
        <v>0</v>
      </c>
      <c r="G1669" s="20">
        <v>283640</v>
      </c>
      <c r="H1669" s="20">
        <v>58858.019261518573</v>
      </c>
      <c r="I1669" s="14">
        <v>0.20750958701705885</v>
      </c>
      <c r="J1669" s="7" t="s">
        <v>51</v>
      </c>
      <c r="K1669" s="7" t="s">
        <v>5425</v>
      </c>
      <c r="L1669" s="7" t="s">
        <v>5426</v>
      </c>
      <c r="M1669" s="5">
        <v>0</v>
      </c>
      <c r="N1669" s="7"/>
      <c r="O1669" s="5">
        <v>0</v>
      </c>
      <c r="P1669" s="37">
        <v>0</v>
      </c>
      <c r="Q1669" s="37">
        <v>0</v>
      </c>
      <c r="R1669" s="37">
        <v>0</v>
      </c>
    </row>
    <row r="1670" spans="1:18" x14ac:dyDescent="0.25">
      <c r="A1670" s="5">
        <v>21</v>
      </c>
      <c r="B1670" s="7" t="s">
        <v>5427</v>
      </c>
      <c r="C1670" s="9">
        <v>0</v>
      </c>
      <c r="D1670" s="9">
        <v>0</v>
      </c>
      <c r="E1670" s="9">
        <v>11913064</v>
      </c>
      <c r="F1670" s="9">
        <v>0</v>
      </c>
      <c r="G1670" s="20">
        <v>11913064</v>
      </c>
      <c r="H1670" s="20">
        <v>6541040.1446386427</v>
      </c>
      <c r="I1670" s="14">
        <v>0.54906446776737228</v>
      </c>
      <c r="J1670" s="7" t="s">
        <v>51</v>
      </c>
      <c r="K1670" s="7" t="s">
        <v>5428</v>
      </c>
      <c r="L1670" s="7" t="s">
        <v>5426</v>
      </c>
      <c r="M1670" s="5">
        <v>0</v>
      </c>
      <c r="N1670" s="7"/>
      <c r="O1670" s="5">
        <v>0</v>
      </c>
      <c r="P1670" s="37">
        <v>0</v>
      </c>
      <c r="Q1670" s="37">
        <v>0</v>
      </c>
      <c r="R1670" s="37">
        <v>0</v>
      </c>
    </row>
    <row r="1671" spans="1:18" x14ac:dyDescent="0.25">
      <c r="A1671" s="5">
        <v>21</v>
      </c>
      <c r="B1671" s="7" t="s">
        <v>5429</v>
      </c>
      <c r="C1671" s="9">
        <v>0</v>
      </c>
      <c r="D1671" s="9">
        <v>0</v>
      </c>
      <c r="E1671" s="9">
        <v>161422</v>
      </c>
      <c r="F1671" s="9">
        <v>0</v>
      </c>
      <c r="G1671" s="20">
        <v>161422</v>
      </c>
      <c r="H1671" s="20">
        <v>33496.612555467676</v>
      </c>
      <c r="I1671" s="14">
        <v>0.20750958701705888</v>
      </c>
      <c r="J1671" s="7" t="s">
        <v>51</v>
      </c>
      <c r="K1671" s="7" t="s">
        <v>5430</v>
      </c>
      <c r="L1671" s="7" t="s">
        <v>5426</v>
      </c>
      <c r="M1671" s="5">
        <v>0</v>
      </c>
      <c r="N1671" s="7"/>
      <c r="O1671" s="5">
        <v>0</v>
      </c>
      <c r="P1671" s="37">
        <v>0</v>
      </c>
      <c r="Q1671" s="37">
        <v>0</v>
      </c>
      <c r="R1671" s="37">
        <v>0</v>
      </c>
    </row>
    <row r="1672" spans="1:18" x14ac:dyDescent="0.25">
      <c r="A1672" s="5">
        <v>21</v>
      </c>
      <c r="B1672" s="7" t="s">
        <v>5431</v>
      </c>
      <c r="C1672" s="9">
        <v>0</v>
      </c>
      <c r="D1672" s="9">
        <v>0</v>
      </c>
      <c r="E1672" s="9">
        <v>342732</v>
      </c>
      <c r="F1672" s="9">
        <v>0</v>
      </c>
      <c r="G1672" s="20">
        <v>342732</v>
      </c>
      <c r="H1672" s="20">
        <v>71120.175777530618</v>
      </c>
      <c r="I1672" s="14">
        <v>0.20750958701705885</v>
      </c>
      <c r="J1672" s="7" t="s">
        <v>51</v>
      </c>
      <c r="K1672" s="7" t="s">
        <v>5432</v>
      </c>
      <c r="L1672" s="7" t="s">
        <v>5426</v>
      </c>
      <c r="M1672" s="5">
        <v>0</v>
      </c>
      <c r="N1672" s="7"/>
      <c r="O1672" s="5">
        <v>0</v>
      </c>
      <c r="P1672" s="37">
        <v>0</v>
      </c>
      <c r="Q1672" s="37">
        <v>0</v>
      </c>
      <c r="R1672" s="37">
        <v>0</v>
      </c>
    </row>
    <row r="1673" spans="1:18" x14ac:dyDescent="0.25">
      <c r="A1673" s="5">
        <v>21</v>
      </c>
      <c r="B1673" s="7" t="s">
        <v>5433</v>
      </c>
      <c r="C1673" s="9">
        <v>0</v>
      </c>
      <c r="D1673" s="9">
        <v>0</v>
      </c>
      <c r="E1673" s="9">
        <v>807899</v>
      </c>
      <c r="F1673" s="9">
        <v>0</v>
      </c>
      <c r="G1673" s="20">
        <v>807899</v>
      </c>
      <c r="H1673" s="20">
        <v>167646.78784149484</v>
      </c>
      <c r="I1673" s="14">
        <v>0.20750958701705885</v>
      </c>
      <c r="J1673" s="7" t="s">
        <v>51</v>
      </c>
      <c r="K1673" s="7" t="s">
        <v>5434</v>
      </c>
      <c r="L1673" s="7" t="s">
        <v>5426</v>
      </c>
      <c r="M1673" s="5">
        <v>0</v>
      </c>
      <c r="N1673" s="7"/>
      <c r="O1673" s="5">
        <v>0</v>
      </c>
      <c r="P1673" s="37">
        <v>0</v>
      </c>
      <c r="Q1673" s="37">
        <v>0</v>
      </c>
      <c r="R1673" s="37">
        <v>0</v>
      </c>
    </row>
    <row r="1674" spans="1:18" x14ac:dyDescent="0.25">
      <c r="A1674" s="5">
        <v>21</v>
      </c>
      <c r="B1674" s="7" t="s">
        <v>5435</v>
      </c>
      <c r="C1674" s="9">
        <v>0</v>
      </c>
      <c r="D1674" s="9">
        <v>0</v>
      </c>
      <c r="E1674" s="9">
        <v>13098492</v>
      </c>
      <c r="F1674" s="9">
        <v>0</v>
      </c>
      <c r="G1674" s="20">
        <v>13098492</v>
      </c>
      <c r="H1674" s="20">
        <v>13098492</v>
      </c>
      <c r="I1674" s="14">
        <v>1</v>
      </c>
      <c r="J1674" s="7" t="s">
        <v>51</v>
      </c>
      <c r="K1674" s="7" t="s">
        <v>5436</v>
      </c>
      <c r="L1674" s="7" t="s">
        <v>5437</v>
      </c>
      <c r="M1674" s="5">
        <v>0</v>
      </c>
      <c r="N1674" s="7"/>
      <c r="O1674" s="5">
        <v>0</v>
      </c>
      <c r="P1674" s="37">
        <v>0</v>
      </c>
      <c r="Q1674" s="37">
        <v>0</v>
      </c>
      <c r="R1674" s="37">
        <v>0</v>
      </c>
    </row>
    <row r="1675" spans="1:18" x14ac:dyDescent="0.25">
      <c r="A1675" s="5">
        <v>21</v>
      </c>
      <c r="B1675" s="7" t="s">
        <v>5438</v>
      </c>
      <c r="C1675" s="9">
        <v>0</v>
      </c>
      <c r="D1675" s="9">
        <v>0</v>
      </c>
      <c r="E1675" s="9">
        <v>111355</v>
      </c>
      <c r="F1675" s="9">
        <v>0</v>
      </c>
      <c r="G1675" s="20">
        <v>111355</v>
      </c>
      <c r="H1675" s="20">
        <v>27436</v>
      </c>
      <c r="I1675" s="14">
        <v>0.2463831889003637</v>
      </c>
      <c r="J1675" s="7" t="s">
        <v>51</v>
      </c>
      <c r="K1675" s="7" t="s">
        <v>5439</v>
      </c>
      <c r="L1675" s="7" t="s">
        <v>5437</v>
      </c>
      <c r="M1675" s="5">
        <v>0</v>
      </c>
      <c r="N1675" s="7"/>
      <c r="O1675" s="5">
        <v>0</v>
      </c>
      <c r="P1675" s="37">
        <v>0</v>
      </c>
      <c r="Q1675" s="37">
        <v>0</v>
      </c>
      <c r="R1675" s="37">
        <v>0</v>
      </c>
    </row>
    <row r="1676" spans="1:18" x14ac:dyDescent="0.25">
      <c r="A1676" s="5">
        <v>21</v>
      </c>
      <c r="B1676" s="7" t="s">
        <v>5440</v>
      </c>
      <c r="C1676" s="9">
        <v>0</v>
      </c>
      <c r="D1676" s="9">
        <v>0</v>
      </c>
      <c r="E1676" s="9">
        <v>1476682</v>
      </c>
      <c r="F1676" s="9">
        <v>0</v>
      </c>
      <c r="G1676" s="20">
        <v>1476682</v>
      </c>
      <c r="H1676" s="20">
        <v>1476682</v>
      </c>
      <c r="I1676" s="14">
        <v>1</v>
      </c>
      <c r="J1676" s="7" t="s">
        <v>51</v>
      </c>
      <c r="K1676" s="7" t="s">
        <v>5441</v>
      </c>
      <c r="L1676" s="7" t="s">
        <v>5437</v>
      </c>
      <c r="M1676" s="5">
        <v>0</v>
      </c>
      <c r="N1676" s="7"/>
      <c r="O1676" s="5">
        <v>0</v>
      </c>
      <c r="P1676" s="37">
        <v>0</v>
      </c>
      <c r="Q1676" s="37">
        <v>0</v>
      </c>
      <c r="R1676" s="37">
        <v>0</v>
      </c>
    </row>
    <row r="1677" spans="1:18" x14ac:dyDescent="0.25">
      <c r="A1677" s="5">
        <v>21</v>
      </c>
      <c r="B1677" s="7" t="s">
        <v>5442</v>
      </c>
      <c r="C1677" s="9">
        <v>0</v>
      </c>
      <c r="D1677" s="9">
        <v>0</v>
      </c>
      <c r="E1677" s="9">
        <v>1741592</v>
      </c>
      <c r="F1677" s="9">
        <v>0</v>
      </c>
      <c r="G1677" s="20">
        <v>1741592</v>
      </c>
      <c r="H1677" s="20">
        <v>256540</v>
      </c>
      <c r="I1677" s="14">
        <v>0.14730200873683388</v>
      </c>
      <c r="J1677" s="7" t="s">
        <v>51</v>
      </c>
      <c r="K1677" s="7" t="s">
        <v>5443</v>
      </c>
      <c r="L1677" s="7" t="s">
        <v>5437</v>
      </c>
      <c r="M1677" s="5">
        <v>1</v>
      </c>
      <c r="N1677" s="7" t="s">
        <v>834</v>
      </c>
      <c r="O1677" s="28">
        <v>1</v>
      </c>
      <c r="P1677" s="37">
        <v>-256540</v>
      </c>
      <c r="Q1677" s="37">
        <v>0</v>
      </c>
      <c r="R1677" s="37">
        <v>0</v>
      </c>
    </row>
    <row r="1678" spans="1:18" x14ac:dyDescent="0.25">
      <c r="A1678" s="5">
        <v>21</v>
      </c>
      <c r="B1678" s="7" t="s">
        <v>5444</v>
      </c>
      <c r="C1678" s="9">
        <v>0</v>
      </c>
      <c r="D1678" s="9">
        <v>0</v>
      </c>
      <c r="E1678" s="9">
        <v>821120</v>
      </c>
      <c r="F1678" s="9">
        <v>0</v>
      </c>
      <c r="G1678" s="20">
        <v>821120</v>
      </c>
      <c r="H1678" s="20">
        <v>123045</v>
      </c>
      <c r="I1678" s="14">
        <v>0.14985020459859705</v>
      </c>
      <c r="J1678" s="7" t="s">
        <v>51</v>
      </c>
      <c r="K1678" s="7" t="s">
        <v>5445</v>
      </c>
      <c r="L1678" s="7" t="s">
        <v>5437</v>
      </c>
      <c r="M1678" s="5">
        <v>0</v>
      </c>
      <c r="N1678" s="7" t="s">
        <v>834</v>
      </c>
      <c r="O1678" s="28">
        <v>1</v>
      </c>
      <c r="P1678" s="37">
        <v>-123045</v>
      </c>
      <c r="Q1678" s="37">
        <v>0</v>
      </c>
      <c r="R1678" s="37">
        <v>0</v>
      </c>
    </row>
    <row r="1679" spans="1:18" x14ac:dyDescent="0.25">
      <c r="A1679" s="5">
        <v>21</v>
      </c>
      <c r="B1679" s="7" t="s">
        <v>5446</v>
      </c>
      <c r="C1679" s="9">
        <v>0</v>
      </c>
      <c r="D1679" s="9">
        <v>0</v>
      </c>
      <c r="E1679" s="9">
        <v>154628</v>
      </c>
      <c r="F1679" s="9">
        <v>0</v>
      </c>
      <c r="G1679" s="20">
        <v>154628</v>
      </c>
      <c r="H1679" s="20">
        <v>54513.237158639342</v>
      </c>
      <c r="I1679" s="14">
        <v>0.35254441083529076</v>
      </c>
      <c r="J1679" s="7" t="s">
        <v>51</v>
      </c>
      <c r="K1679" s="7" t="s">
        <v>5447</v>
      </c>
      <c r="L1679" s="7" t="s">
        <v>5437</v>
      </c>
      <c r="M1679" s="5">
        <v>0</v>
      </c>
      <c r="N1679" s="7"/>
      <c r="O1679" s="5">
        <v>0</v>
      </c>
      <c r="P1679" s="37">
        <v>0</v>
      </c>
      <c r="Q1679" s="37">
        <v>0</v>
      </c>
      <c r="R1679" s="37">
        <v>0</v>
      </c>
    </row>
    <row r="1680" spans="1:18" x14ac:dyDescent="0.25">
      <c r="A1680" s="5">
        <v>21</v>
      </c>
      <c r="B1680" s="7" t="s">
        <v>5448</v>
      </c>
      <c r="C1680" s="9">
        <v>0</v>
      </c>
      <c r="D1680" s="9">
        <v>0</v>
      </c>
      <c r="E1680" s="9">
        <v>22675682</v>
      </c>
      <c r="F1680" s="9">
        <v>0</v>
      </c>
      <c r="G1680" s="20">
        <v>22675682</v>
      </c>
      <c r="H1680" s="20">
        <v>22675682</v>
      </c>
      <c r="I1680" s="14">
        <v>1</v>
      </c>
      <c r="J1680" s="7" t="s">
        <v>51</v>
      </c>
      <c r="K1680" s="7" t="s">
        <v>5449</v>
      </c>
      <c r="L1680" s="7" t="s">
        <v>5450</v>
      </c>
      <c r="M1680" s="5">
        <v>0</v>
      </c>
      <c r="N1680" s="7"/>
      <c r="O1680" s="5">
        <v>0</v>
      </c>
      <c r="P1680" s="37">
        <v>0</v>
      </c>
      <c r="Q1680" s="37">
        <v>0</v>
      </c>
      <c r="R1680" s="37">
        <v>0</v>
      </c>
    </row>
    <row r="1681" spans="1:18" x14ac:dyDescent="0.25">
      <c r="A1681" s="5">
        <v>21</v>
      </c>
      <c r="B1681" s="7" t="s">
        <v>5451</v>
      </c>
      <c r="C1681" s="9">
        <v>0</v>
      </c>
      <c r="D1681" s="9">
        <v>0</v>
      </c>
      <c r="E1681" s="9">
        <v>3559607</v>
      </c>
      <c r="F1681" s="9">
        <v>0</v>
      </c>
      <c r="G1681" s="20">
        <v>3559607</v>
      </c>
      <c r="H1681" s="20">
        <v>3559607</v>
      </c>
      <c r="I1681" s="14">
        <v>1</v>
      </c>
      <c r="J1681" s="7" t="s">
        <v>51</v>
      </c>
      <c r="K1681" s="7" t="s">
        <v>5452</v>
      </c>
      <c r="L1681" s="7" t="s">
        <v>5450</v>
      </c>
      <c r="M1681" s="5">
        <v>0</v>
      </c>
      <c r="N1681" s="7"/>
      <c r="O1681" s="5">
        <v>0</v>
      </c>
      <c r="P1681" s="37">
        <v>0</v>
      </c>
      <c r="Q1681" s="37">
        <v>0</v>
      </c>
      <c r="R1681" s="37">
        <v>0</v>
      </c>
    </row>
    <row r="1682" spans="1:18" x14ac:dyDescent="0.25">
      <c r="A1682" s="5">
        <v>21</v>
      </c>
      <c r="B1682" s="7" t="s">
        <v>5453</v>
      </c>
      <c r="C1682" s="9">
        <v>0</v>
      </c>
      <c r="D1682" s="9">
        <v>0</v>
      </c>
      <c r="E1682" s="9">
        <v>3249003</v>
      </c>
      <c r="F1682" s="9">
        <v>0</v>
      </c>
      <c r="G1682" s="20">
        <v>3249003</v>
      </c>
      <c r="H1682" s="20">
        <v>3249003</v>
      </c>
      <c r="I1682" s="14">
        <v>1</v>
      </c>
      <c r="J1682" s="7" t="s">
        <v>51</v>
      </c>
      <c r="K1682" s="7" t="s">
        <v>5454</v>
      </c>
      <c r="L1682" s="7" t="s">
        <v>5450</v>
      </c>
      <c r="M1682" s="5">
        <v>0</v>
      </c>
      <c r="N1682" s="7"/>
      <c r="O1682" s="5">
        <v>0</v>
      </c>
      <c r="P1682" s="37">
        <v>0</v>
      </c>
      <c r="Q1682" s="37">
        <v>0</v>
      </c>
      <c r="R1682" s="37">
        <v>0</v>
      </c>
    </row>
    <row r="1683" spans="1:18" x14ac:dyDescent="0.25">
      <c r="A1683" s="5">
        <v>21</v>
      </c>
      <c r="B1683" s="7" t="s">
        <v>5455</v>
      </c>
      <c r="C1683" s="9">
        <v>0</v>
      </c>
      <c r="D1683" s="9">
        <v>0</v>
      </c>
      <c r="E1683" s="9">
        <v>7977148</v>
      </c>
      <c r="F1683" s="9">
        <v>0</v>
      </c>
      <c r="G1683" s="20">
        <v>7977148</v>
      </c>
      <c r="H1683" s="20">
        <v>7437978</v>
      </c>
      <c r="I1683" s="14">
        <v>0.93241068111059244</v>
      </c>
      <c r="J1683" s="7" t="s">
        <v>51</v>
      </c>
      <c r="K1683" s="7" t="s">
        <v>5456</v>
      </c>
      <c r="L1683" s="7" t="s">
        <v>5457</v>
      </c>
      <c r="M1683" s="5">
        <v>0</v>
      </c>
      <c r="N1683" s="7"/>
      <c r="O1683" s="5">
        <v>0</v>
      </c>
      <c r="P1683" s="37">
        <v>0</v>
      </c>
      <c r="Q1683" s="37">
        <v>0</v>
      </c>
      <c r="R1683" s="37">
        <v>0</v>
      </c>
    </row>
    <row r="1684" spans="1:18" x14ac:dyDescent="0.25">
      <c r="A1684" s="5">
        <v>21</v>
      </c>
      <c r="B1684" s="7" t="s">
        <v>5458</v>
      </c>
      <c r="C1684" s="9">
        <v>0</v>
      </c>
      <c r="D1684" s="9">
        <v>0</v>
      </c>
      <c r="E1684" s="9">
        <v>218671</v>
      </c>
      <c r="F1684" s="9">
        <v>0</v>
      </c>
      <c r="G1684" s="20">
        <v>218671</v>
      </c>
      <c r="H1684" s="20">
        <v>53859</v>
      </c>
      <c r="I1684" s="14">
        <v>0.24630152146375148</v>
      </c>
      <c r="J1684" s="7" t="s">
        <v>51</v>
      </c>
      <c r="K1684" s="7" t="s">
        <v>5459</v>
      </c>
      <c r="L1684" s="7" t="s">
        <v>5457</v>
      </c>
      <c r="M1684" s="5">
        <v>1</v>
      </c>
      <c r="N1684" s="7" t="s">
        <v>834</v>
      </c>
      <c r="O1684" s="28">
        <v>1</v>
      </c>
      <c r="P1684" s="37">
        <v>-53859</v>
      </c>
      <c r="Q1684" s="37">
        <v>0</v>
      </c>
      <c r="R1684" s="37">
        <v>0</v>
      </c>
    </row>
    <row r="1685" spans="1:18" x14ac:dyDescent="0.25">
      <c r="A1685" s="5">
        <v>21</v>
      </c>
      <c r="B1685" s="7" t="s">
        <v>5460</v>
      </c>
      <c r="C1685" s="9">
        <v>0</v>
      </c>
      <c r="D1685" s="9">
        <v>0</v>
      </c>
      <c r="E1685" s="9">
        <v>743878</v>
      </c>
      <c r="F1685" s="9">
        <v>0</v>
      </c>
      <c r="G1685" s="20">
        <v>743878</v>
      </c>
      <c r="H1685" s="20">
        <v>743878</v>
      </c>
      <c r="I1685" s="14">
        <v>1</v>
      </c>
      <c r="J1685" s="7" t="s">
        <v>51</v>
      </c>
      <c r="K1685" s="7" t="s">
        <v>5461</v>
      </c>
      <c r="L1685" s="7" t="s">
        <v>5457</v>
      </c>
      <c r="M1685" s="5">
        <v>0</v>
      </c>
      <c r="N1685" s="7"/>
      <c r="O1685" s="5">
        <v>0</v>
      </c>
      <c r="P1685" s="37">
        <v>0</v>
      </c>
      <c r="Q1685" s="37">
        <v>0</v>
      </c>
      <c r="R1685" s="37">
        <v>0</v>
      </c>
    </row>
    <row r="1686" spans="1:18" x14ac:dyDescent="0.25">
      <c r="A1686" s="5">
        <v>21</v>
      </c>
      <c r="B1686" s="7" t="s">
        <v>5462</v>
      </c>
      <c r="C1686" s="9">
        <v>0</v>
      </c>
      <c r="D1686" s="9">
        <v>0</v>
      </c>
      <c r="E1686" s="9">
        <v>759564</v>
      </c>
      <c r="F1686" s="9">
        <v>0</v>
      </c>
      <c r="G1686" s="20">
        <v>759564</v>
      </c>
      <c r="H1686" s="20">
        <v>124261</v>
      </c>
      <c r="I1686" s="14">
        <v>0.16359516775413263</v>
      </c>
      <c r="J1686" s="7" t="s">
        <v>51</v>
      </c>
      <c r="K1686" s="7" t="s">
        <v>5463</v>
      </c>
      <c r="L1686" s="7" t="s">
        <v>5457</v>
      </c>
      <c r="M1686" s="5">
        <v>1</v>
      </c>
      <c r="N1686" s="7" t="s">
        <v>834</v>
      </c>
      <c r="O1686" s="28">
        <v>1</v>
      </c>
      <c r="P1686" s="37">
        <v>-124261</v>
      </c>
      <c r="Q1686" s="37">
        <v>0</v>
      </c>
      <c r="R1686" s="37">
        <v>0</v>
      </c>
    </row>
    <row r="1687" spans="1:18" x14ac:dyDescent="0.25">
      <c r="A1687" s="5">
        <v>21</v>
      </c>
      <c r="B1687" s="7" t="s">
        <v>5464</v>
      </c>
      <c r="C1687" s="9">
        <v>0</v>
      </c>
      <c r="D1687" s="9">
        <v>0</v>
      </c>
      <c r="E1687" s="9">
        <v>416373</v>
      </c>
      <c r="F1687" s="9">
        <v>0</v>
      </c>
      <c r="G1687" s="20">
        <v>416373</v>
      </c>
      <c r="H1687" s="20">
        <v>62891</v>
      </c>
      <c r="I1687" s="14">
        <v>0.15104485641480114</v>
      </c>
      <c r="J1687" s="7" t="s">
        <v>51</v>
      </c>
      <c r="K1687" s="7" t="s">
        <v>5465</v>
      </c>
      <c r="L1687" s="7" t="s">
        <v>5457</v>
      </c>
      <c r="M1687" s="5">
        <v>0</v>
      </c>
      <c r="N1687" s="7" t="s">
        <v>834</v>
      </c>
      <c r="O1687" s="28">
        <v>1</v>
      </c>
      <c r="P1687" s="37">
        <v>-62891</v>
      </c>
      <c r="Q1687" s="37">
        <v>0</v>
      </c>
      <c r="R1687" s="37">
        <v>0</v>
      </c>
    </row>
    <row r="1688" spans="1:18" x14ac:dyDescent="0.25">
      <c r="A1688" s="5">
        <v>21</v>
      </c>
      <c r="B1688" s="7" t="s">
        <v>5466</v>
      </c>
      <c r="C1688" s="9">
        <v>0</v>
      </c>
      <c r="D1688" s="9">
        <v>0</v>
      </c>
      <c r="E1688" s="9">
        <v>134656</v>
      </c>
      <c r="F1688" s="9">
        <v>0</v>
      </c>
      <c r="G1688" s="20">
        <v>134656</v>
      </c>
      <c r="H1688" s="20">
        <v>48142.550527754829</v>
      </c>
      <c r="I1688" s="14">
        <v>0.35752250570160132</v>
      </c>
      <c r="J1688" s="7" t="s">
        <v>51</v>
      </c>
      <c r="K1688" s="7" t="s">
        <v>5467</v>
      </c>
      <c r="L1688" s="7" t="s">
        <v>5457</v>
      </c>
      <c r="M1688" s="5">
        <v>0</v>
      </c>
      <c r="N1688" s="7"/>
      <c r="O1688" s="5">
        <v>0</v>
      </c>
      <c r="P1688" s="37">
        <v>0</v>
      </c>
      <c r="Q1688" s="37">
        <v>0</v>
      </c>
      <c r="R1688" s="37">
        <v>0</v>
      </c>
    </row>
    <row r="1689" spans="1:18" x14ac:dyDescent="0.25">
      <c r="A1689" s="5">
        <v>21</v>
      </c>
      <c r="B1689" s="7" t="s">
        <v>5468</v>
      </c>
      <c r="C1689" s="9">
        <v>0</v>
      </c>
      <c r="D1689" s="9">
        <v>0</v>
      </c>
      <c r="E1689" s="9">
        <v>3062870</v>
      </c>
      <c r="F1689" s="9">
        <v>0</v>
      </c>
      <c r="G1689" s="20">
        <v>3062870</v>
      </c>
      <c r="H1689" s="20">
        <v>3033599</v>
      </c>
      <c r="I1689" s="14">
        <v>0.99044327705713919</v>
      </c>
      <c r="J1689" s="7" t="s">
        <v>51</v>
      </c>
      <c r="K1689" s="7" t="s">
        <v>5469</v>
      </c>
      <c r="L1689" s="7" t="s">
        <v>5470</v>
      </c>
      <c r="M1689" s="5">
        <v>0</v>
      </c>
      <c r="N1689" s="7"/>
      <c r="O1689" s="5">
        <v>0</v>
      </c>
      <c r="P1689" s="37">
        <v>0</v>
      </c>
      <c r="Q1689" s="37">
        <v>0</v>
      </c>
      <c r="R1689" s="37">
        <v>0</v>
      </c>
    </row>
    <row r="1690" spans="1:18" x14ac:dyDescent="0.25">
      <c r="A1690" s="5">
        <v>21</v>
      </c>
      <c r="B1690" s="7" t="s">
        <v>5471</v>
      </c>
      <c r="C1690" s="9">
        <v>0</v>
      </c>
      <c r="D1690" s="9">
        <v>0</v>
      </c>
      <c r="E1690" s="9">
        <v>308946</v>
      </c>
      <c r="F1690" s="9">
        <v>0</v>
      </c>
      <c r="G1690" s="20">
        <v>308946</v>
      </c>
      <c r="H1690" s="20">
        <v>77236</v>
      </c>
      <c r="I1690" s="14">
        <v>0.24999838159419446</v>
      </c>
      <c r="J1690" s="7" t="s">
        <v>51</v>
      </c>
      <c r="K1690" s="7" t="s">
        <v>5472</v>
      </c>
      <c r="L1690" s="7" t="s">
        <v>5470</v>
      </c>
      <c r="M1690" s="5">
        <v>0</v>
      </c>
      <c r="N1690" s="7"/>
      <c r="O1690" s="5">
        <v>0</v>
      </c>
      <c r="P1690" s="37">
        <v>0</v>
      </c>
      <c r="Q1690" s="37">
        <v>0</v>
      </c>
      <c r="R1690" s="37">
        <v>0</v>
      </c>
    </row>
    <row r="1691" spans="1:18" x14ac:dyDescent="0.25">
      <c r="A1691" s="5">
        <v>21</v>
      </c>
      <c r="B1691" s="7" t="s">
        <v>5473</v>
      </c>
      <c r="C1691" s="9">
        <v>0</v>
      </c>
      <c r="D1691" s="9">
        <v>0</v>
      </c>
      <c r="E1691" s="9">
        <v>222022</v>
      </c>
      <c r="F1691" s="9">
        <v>0</v>
      </c>
      <c r="G1691" s="20">
        <v>222022</v>
      </c>
      <c r="H1691" s="20">
        <v>222022</v>
      </c>
      <c r="I1691" s="14">
        <v>1</v>
      </c>
      <c r="J1691" s="7" t="s">
        <v>51</v>
      </c>
      <c r="K1691" s="7" t="s">
        <v>5474</v>
      </c>
      <c r="L1691" s="7" t="s">
        <v>5470</v>
      </c>
      <c r="M1691" s="5">
        <v>0</v>
      </c>
      <c r="N1691" s="7"/>
      <c r="O1691" s="5">
        <v>0</v>
      </c>
      <c r="P1691" s="37">
        <v>0</v>
      </c>
      <c r="Q1691" s="37">
        <v>0</v>
      </c>
      <c r="R1691" s="37">
        <v>0</v>
      </c>
    </row>
    <row r="1692" spans="1:18" x14ac:dyDescent="0.25">
      <c r="A1692" s="5">
        <v>21</v>
      </c>
      <c r="B1692" s="7" t="s">
        <v>5475</v>
      </c>
      <c r="C1692" s="9">
        <v>0</v>
      </c>
      <c r="D1692" s="9">
        <v>0</v>
      </c>
      <c r="E1692" s="9">
        <v>18104</v>
      </c>
      <c r="F1692" s="9">
        <v>0</v>
      </c>
      <c r="G1692" s="20">
        <v>18104</v>
      </c>
      <c r="H1692" s="20">
        <v>2716</v>
      </c>
      <c r="I1692" s="14">
        <v>0.15002209456473709</v>
      </c>
      <c r="J1692" s="7" t="s">
        <v>51</v>
      </c>
      <c r="K1692" s="7" t="s">
        <v>5476</v>
      </c>
      <c r="L1692" s="7" t="s">
        <v>5470</v>
      </c>
      <c r="M1692" s="5">
        <v>0</v>
      </c>
      <c r="N1692" s="7" t="s">
        <v>834</v>
      </c>
      <c r="O1692" s="28">
        <v>1</v>
      </c>
      <c r="P1692" s="37">
        <v>-2716</v>
      </c>
      <c r="Q1692" s="37">
        <v>0</v>
      </c>
      <c r="R1692" s="37">
        <v>0</v>
      </c>
    </row>
    <row r="1693" spans="1:18" x14ac:dyDescent="0.25">
      <c r="A1693" s="5">
        <v>21</v>
      </c>
      <c r="B1693" s="7" t="s">
        <v>5477</v>
      </c>
      <c r="C1693" s="9">
        <v>0</v>
      </c>
      <c r="D1693" s="9">
        <v>0</v>
      </c>
      <c r="E1693" s="9">
        <v>7407</v>
      </c>
      <c r="F1693" s="9">
        <v>0</v>
      </c>
      <c r="G1693" s="20">
        <v>7407</v>
      </c>
      <c r="H1693" s="20">
        <v>4394.7081538928178</v>
      </c>
      <c r="I1693" s="14">
        <v>0.59331823327836075</v>
      </c>
      <c r="J1693" s="7" t="s">
        <v>51</v>
      </c>
      <c r="K1693" s="7" t="s">
        <v>5478</v>
      </c>
      <c r="L1693" s="7" t="s">
        <v>5479</v>
      </c>
      <c r="M1693" s="5">
        <v>0</v>
      </c>
      <c r="N1693" s="7"/>
      <c r="O1693" s="5">
        <v>0</v>
      </c>
      <c r="P1693" s="37">
        <v>0</v>
      </c>
      <c r="Q1693" s="37">
        <v>0</v>
      </c>
      <c r="R1693" s="37">
        <v>0</v>
      </c>
    </row>
    <row r="1694" spans="1:18" x14ac:dyDescent="0.25">
      <c r="A1694" s="5">
        <v>21</v>
      </c>
      <c r="B1694" s="7" t="s">
        <v>5480</v>
      </c>
      <c r="C1694" s="9">
        <v>0</v>
      </c>
      <c r="D1694" s="9">
        <v>0</v>
      </c>
      <c r="E1694" s="9">
        <v>59231</v>
      </c>
      <c r="F1694" s="9">
        <v>0</v>
      </c>
      <c r="G1694" s="20">
        <v>59231</v>
      </c>
      <c r="H1694" s="20">
        <v>12291.000348607413</v>
      </c>
      <c r="I1694" s="14">
        <v>0.20750958701705885</v>
      </c>
      <c r="J1694" s="7" t="s">
        <v>51</v>
      </c>
      <c r="K1694" s="7" t="s">
        <v>5481</v>
      </c>
      <c r="L1694" s="7" t="s">
        <v>5479</v>
      </c>
      <c r="M1694" s="5">
        <v>0</v>
      </c>
      <c r="N1694" s="7"/>
      <c r="O1694" s="5">
        <v>0</v>
      </c>
      <c r="P1694" s="37">
        <v>0</v>
      </c>
      <c r="Q1694" s="37">
        <v>0</v>
      </c>
      <c r="R1694" s="37">
        <v>0</v>
      </c>
    </row>
    <row r="1695" spans="1:18" x14ac:dyDescent="0.25">
      <c r="A1695" s="5">
        <v>21</v>
      </c>
      <c r="B1695" s="7" t="s">
        <v>5482</v>
      </c>
      <c r="C1695" s="9">
        <v>0</v>
      </c>
      <c r="D1695" s="9">
        <v>0</v>
      </c>
      <c r="E1695" s="9">
        <v>7407</v>
      </c>
      <c r="F1695" s="9">
        <v>0</v>
      </c>
      <c r="G1695" s="20">
        <v>7407</v>
      </c>
      <c r="H1695" s="20">
        <v>1852</v>
      </c>
      <c r="I1695" s="14">
        <v>0.25003375185635213</v>
      </c>
      <c r="J1695" s="7" t="s">
        <v>51</v>
      </c>
      <c r="K1695" s="7" t="s">
        <v>5483</v>
      </c>
      <c r="L1695" s="7" t="s">
        <v>5479</v>
      </c>
      <c r="M1695" s="5">
        <v>0</v>
      </c>
      <c r="N1695" s="7" t="s">
        <v>834</v>
      </c>
      <c r="O1695" s="28">
        <v>1</v>
      </c>
      <c r="P1695" s="37">
        <v>-1852</v>
      </c>
      <c r="Q1695" s="37">
        <v>0</v>
      </c>
      <c r="R1695" s="37">
        <v>0</v>
      </c>
    </row>
    <row r="1696" spans="1:18" x14ac:dyDescent="0.25">
      <c r="A1696" s="5">
        <v>21</v>
      </c>
      <c r="B1696" s="7" t="s">
        <v>5484</v>
      </c>
      <c r="C1696" s="9">
        <v>0</v>
      </c>
      <c r="D1696" s="9">
        <v>0</v>
      </c>
      <c r="E1696" s="9">
        <v>7407</v>
      </c>
      <c r="F1696" s="9">
        <v>0</v>
      </c>
      <c r="G1696" s="20">
        <v>7407</v>
      </c>
      <c r="H1696" s="20">
        <v>7407</v>
      </c>
      <c r="I1696" s="14">
        <v>1</v>
      </c>
      <c r="J1696" s="7" t="s">
        <v>51</v>
      </c>
      <c r="K1696" s="7" t="s">
        <v>5485</v>
      </c>
      <c r="L1696" s="7" t="s">
        <v>5479</v>
      </c>
      <c r="M1696" s="5">
        <v>0</v>
      </c>
      <c r="N1696" s="7"/>
      <c r="O1696" s="5">
        <v>0</v>
      </c>
      <c r="P1696" s="37">
        <v>0</v>
      </c>
      <c r="Q1696" s="37">
        <v>0</v>
      </c>
      <c r="R1696" s="37">
        <v>0</v>
      </c>
    </row>
    <row r="1697" spans="1:18" x14ac:dyDescent="0.25">
      <c r="A1697" s="5">
        <v>21</v>
      </c>
      <c r="B1697" s="7" t="s">
        <v>5486</v>
      </c>
      <c r="C1697" s="9">
        <v>0</v>
      </c>
      <c r="D1697" s="9">
        <v>0</v>
      </c>
      <c r="E1697" s="9">
        <v>22220</v>
      </c>
      <c r="F1697" s="9">
        <v>0</v>
      </c>
      <c r="G1697" s="20">
        <v>22220</v>
      </c>
      <c r="H1697" s="20">
        <v>3333</v>
      </c>
      <c r="I1697" s="14">
        <v>0.15</v>
      </c>
      <c r="J1697" s="7" t="s">
        <v>51</v>
      </c>
      <c r="K1697" s="7" t="s">
        <v>5487</v>
      </c>
      <c r="L1697" s="7" t="s">
        <v>5479</v>
      </c>
      <c r="M1697" s="5">
        <v>0</v>
      </c>
      <c r="N1697" s="7" t="s">
        <v>834</v>
      </c>
      <c r="O1697" s="28">
        <v>1</v>
      </c>
      <c r="P1697" s="37">
        <v>-3333</v>
      </c>
      <c r="Q1697" s="37">
        <v>0</v>
      </c>
      <c r="R1697" s="37">
        <v>0</v>
      </c>
    </row>
    <row r="1698" spans="1:18" x14ac:dyDescent="0.25">
      <c r="A1698" s="5">
        <v>21</v>
      </c>
      <c r="B1698" s="7" t="s">
        <v>5488</v>
      </c>
      <c r="C1698" s="9">
        <v>0</v>
      </c>
      <c r="D1698" s="9">
        <v>0</v>
      </c>
      <c r="E1698" s="9">
        <v>22</v>
      </c>
      <c r="F1698" s="9">
        <v>0</v>
      </c>
      <c r="G1698" s="20">
        <v>22</v>
      </c>
      <c r="H1698" s="20">
        <v>22</v>
      </c>
      <c r="I1698" s="14">
        <v>1</v>
      </c>
      <c r="J1698" s="7" t="s">
        <v>51</v>
      </c>
      <c r="K1698" s="7" t="s">
        <v>5489</v>
      </c>
      <c r="L1698" s="7" t="s">
        <v>5479</v>
      </c>
      <c r="M1698" s="5">
        <v>0</v>
      </c>
      <c r="N1698" s="7"/>
      <c r="O1698" s="5">
        <v>0</v>
      </c>
      <c r="P1698" s="37">
        <v>0</v>
      </c>
      <c r="Q1698" s="37">
        <v>0</v>
      </c>
      <c r="R1698" s="37">
        <v>0</v>
      </c>
    </row>
    <row r="1699" spans="1:18" x14ac:dyDescent="0.25">
      <c r="A1699" s="5">
        <v>21</v>
      </c>
      <c r="B1699" s="7" t="s">
        <v>5490</v>
      </c>
      <c r="C1699" s="9">
        <v>0</v>
      </c>
      <c r="D1699" s="9">
        <v>0</v>
      </c>
      <c r="E1699" s="9">
        <v>7407</v>
      </c>
      <c r="F1699" s="9">
        <v>0</v>
      </c>
      <c r="G1699" s="20">
        <v>7407</v>
      </c>
      <c r="H1699" s="20">
        <v>2624.2735357810125</v>
      </c>
      <c r="I1699" s="14">
        <v>0.35429641363318654</v>
      </c>
      <c r="J1699" s="7" t="s">
        <v>51</v>
      </c>
      <c r="K1699" s="7" t="s">
        <v>5491</v>
      </c>
      <c r="L1699" s="7" t="s">
        <v>5479</v>
      </c>
      <c r="M1699" s="5">
        <v>0</v>
      </c>
      <c r="N1699" s="7"/>
      <c r="O1699" s="5">
        <v>0</v>
      </c>
      <c r="P1699" s="37">
        <v>0</v>
      </c>
      <c r="Q1699" s="37">
        <v>0</v>
      </c>
      <c r="R1699" s="37">
        <v>0</v>
      </c>
    </row>
    <row r="1700" spans="1:18" x14ac:dyDescent="0.25">
      <c r="A1700" s="5">
        <v>21</v>
      </c>
      <c r="B1700" s="7" t="s">
        <v>5492</v>
      </c>
      <c r="C1700" s="9">
        <v>0</v>
      </c>
      <c r="D1700" s="9">
        <v>0</v>
      </c>
      <c r="E1700" s="9">
        <v>9385279</v>
      </c>
      <c r="F1700" s="9">
        <v>0</v>
      </c>
      <c r="G1700" s="20">
        <v>9385279</v>
      </c>
      <c r="H1700" s="20">
        <v>9385279</v>
      </c>
      <c r="I1700" s="14">
        <v>1</v>
      </c>
      <c r="J1700" s="7" t="s">
        <v>51</v>
      </c>
      <c r="K1700" s="7" t="s">
        <v>5493</v>
      </c>
      <c r="L1700" s="7" t="s">
        <v>5494</v>
      </c>
      <c r="M1700" s="5">
        <v>0</v>
      </c>
      <c r="N1700" s="7"/>
      <c r="O1700" s="5">
        <v>0</v>
      </c>
      <c r="P1700" s="37">
        <v>0</v>
      </c>
      <c r="Q1700" s="37">
        <v>0</v>
      </c>
      <c r="R1700" s="37">
        <v>0</v>
      </c>
    </row>
    <row r="1701" spans="1:18" x14ac:dyDescent="0.25">
      <c r="A1701" s="5">
        <v>21</v>
      </c>
      <c r="B1701" s="7" t="s">
        <v>5495</v>
      </c>
      <c r="C1701" s="9">
        <v>0</v>
      </c>
      <c r="D1701" s="9">
        <v>0</v>
      </c>
      <c r="E1701" s="9">
        <v>1415937</v>
      </c>
      <c r="F1701" s="9">
        <v>0</v>
      </c>
      <c r="G1701" s="20">
        <v>1415937</v>
      </c>
      <c r="H1701" s="20">
        <v>1415937</v>
      </c>
      <c r="I1701" s="14">
        <v>1</v>
      </c>
      <c r="J1701" s="7" t="s">
        <v>51</v>
      </c>
      <c r="K1701" s="7" t="s">
        <v>5496</v>
      </c>
      <c r="L1701" s="7" t="s">
        <v>5494</v>
      </c>
      <c r="M1701" s="5">
        <v>0</v>
      </c>
      <c r="N1701" s="7"/>
      <c r="O1701" s="5">
        <v>0</v>
      </c>
      <c r="P1701" s="37">
        <v>0</v>
      </c>
      <c r="Q1701" s="37">
        <v>0</v>
      </c>
      <c r="R1701" s="37">
        <v>0</v>
      </c>
    </row>
    <row r="1702" spans="1:18" x14ac:dyDescent="0.25">
      <c r="A1702" s="5">
        <v>21</v>
      </c>
      <c r="B1702" s="7" t="s">
        <v>5497</v>
      </c>
      <c r="C1702" s="9">
        <v>0</v>
      </c>
      <c r="D1702" s="9">
        <v>0</v>
      </c>
      <c r="E1702" s="9">
        <v>1774999</v>
      </c>
      <c r="F1702" s="9">
        <v>0</v>
      </c>
      <c r="G1702" s="20">
        <v>1774999</v>
      </c>
      <c r="H1702" s="20">
        <v>1774999</v>
      </c>
      <c r="I1702" s="14">
        <v>1</v>
      </c>
      <c r="J1702" s="7" t="s">
        <v>51</v>
      </c>
      <c r="K1702" s="7" t="s">
        <v>5498</v>
      </c>
      <c r="L1702" s="7" t="s">
        <v>5494</v>
      </c>
      <c r="M1702" s="5">
        <v>0</v>
      </c>
      <c r="N1702" s="7"/>
      <c r="O1702" s="5">
        <v>0</v>
      </c>
      <c r="P1702" s="37">
        <v>0</v>
      </c>
      <c r="Q1702" s="37">
        <v>0</v>
      </c>
      <c r="R1702" s="37">
        <v>0</v>
      </c>
    </row>
    <row r="1703" spans="1:18" x14ac:dyDescent="0.25">
      <c r="A1703" s="5">
        <v>21</v>
      </c>
      <c r="B1703" s="7" t="s">
        <v>5499</v>
      </c>
      <c r="C1703" s="9">
        <v>0</v>
      </c>
      <c r="D1703" s="9">
        <v>0</v>
      </c>
      <c r="E1703" s="9">
        <v>2593639</v>
      </c>
      <c r="F1703" s="9">
        <v>0</v>
      </c>
      <c r="G1703" s="20">
        <v>2593639</v>
      </c>
      <c r="H1703" s="20">
        <v>2593639</v>
      </c>
      <c r="I1703" s="14">
        <v>1</v>
      </c>
      <c r="J1703" s="7" t="s">
        <v>51</v>
      </c>
      <c r="K1703" s="7" t="s">
        <v>5500</v>
      </c>
      <c r="L1703" s="7" t="s">
        <v>5494</v>
      </c>
      <c r="M1703" s="5">
        <v>0</v>
      </c>
      <c r="N1703" s="7"/>
      <c r="O1703" s="5">
        <v>0</v>
      </c>
      <c r="P1703" s="37">
        <v>0</v>
      </c>
      <c r="Q1703" s="37">
        <v>0</v>
      </c>
      <c r="R1703" s="37">
        <v>0</v>
      </c>
    </row>
    <row r="1704" spans="1:18" x14ac:dyDescent="0.25">
      <c r="A1704" s="5">
        <v>21</v>
      </c>
      <c r="B1704" s="7" t="s">
        <v>5501</v>
      </c>
      <c r="C1704" s="9">
        <v>0</v>
      </c>
      <c r="D1704" s="9">
        <v>0</v>
      </c>
      <c r="E1704" s="9">
        <v>2843664</v>
      </c>
      <c r="F1704" s="9">
        <v>0</v>
      </c>
      <c r="G1704" s="20">
        <v>2843664</v>
      </c>
      <c r="H1704" s="20">
        <v>2843664</v>
      </c>
      <c r="I1704" s="14">
        <v>1</v>
      </c>
      <c r="J1704" s="7" t="s">
        <v>51</v>
      </c>
      <c r="K1704" s="7" t="s">
        <v>5502</v>
      </c>
      <c r="L1704" s="7" t="s">
        <v>5494</v>
      </c>
      <c r="M1704" s="5">
        <v>0</v>
      </c>
      <c r="N1704" s="7"/>
      <c r="O1704" s="5">
        <v>0</v>
      </c>
      <c r="P1704" s="37">
        <v>0</v>
      </c>
      <c r="Q1704" s="37">
        <v>0</v>
      </c>
      <c r="R1704" s="37">
        <v>0</v>
      </c>
    </row>
    <row r="1705" spans="1:18" x14ac:dyDescent="0.25">
      <c r="A1705" s="5">
        <v>21</v>
      </c>
      <c r="B1705" s="7" t="s">
        <v>5503</v>
      </c>
      <c r="C1705" s="9">
        <v>0</v>
      </c>
      <c r="D1705" s="9">
        <v>0</v>
      </c>
      <c r="E1705" s="9">
        <v>6904336</v>
      </c>
      <c r="F1705" s="9">
        <v>0</v>
      </c>
      <c r="G1705" s="20">
        <v>6904336</v>
      </c>
      <c r="H1705" s="20">
        <v>2446258.5620757341</v>
      </c>
      <c r="I1705" s="14">
        <v>0.35430757745215963</v>
      </c>
      <c r="J1705" s="7" t="s">
        <v>51</v>
      </c>
      <c r="K1705" s="7" t="s">
        <v>5504</v>
      </c>
      <c r="L1705" s="7" t="s">
        <v>5494</v>
      </c>
      <c r="M1705" s="5">
        <v>0</v>
      </c>
      <c r="N1705" s="7"/>
      <c r="O1705" s="5">
        <v>0</v>
      </c>
      <c r="P1705" s="37">
        <v>0</v>
      </c>
      <c r="Q1705" s="37">
        <v>0</v>
      </c>
      <c r="R1705" s="37">
        <v>0</v>
      </c>
    </row>
    <row r="1706" spans="1:18" x14ac:dyDescent="0.25">
      <c r="A1706" s="5">
        <v>21</v>
      </c>
      <c r="B1706" s="7" t="s">
        <v>5505</v>
      </c>
      <c r="C1706" s="9">
        <v>0</v>
      </c>
      <c r="D1706" s="9">
        <v>0</v>
      </c>
      <c r="E1706" s="9">
        <v>2918799</v>
      </c>
      <c r="F1706" s="9">
        <v>0</v>
      </c>
      <c r="G1706" s="20">
        <v>2918799</v>
      </c>
      <c r="H1706" s="20">
        <v>1732125.0013283878</v>
      </c>
      <c r="I1706" s="14">
        <v>0.59343757529325858</v>
      </c>
      <c r="J1706" s="7" t="s">
        <v>51</v>
      </c>
      <c r="K1706" s="7" t="s">
        <v>5506</v>
      </c>
      <c r="L1706" s="7" t="s">
        <v>5507</v>
      </c>
      <c r="M1706" s="5">
        <v>0</v>
      </c>
      <c r="N1706" s="7"/>
      <c r="O1706" s="5">
        <v>0</v>
      </c>
      <c r="P1706" s="37">
        <v>0</v>
      </c>
      <c r="Q1706" s="37">
        <v>0</v>
      </c>
      <c r="R1706" s="37">
        <v>0</v>
      </c>
    </row>
    <row r="1707" spans="1:18" x14ac:dyDescent="0.25">
      <c r="A1707" s="5">
        <v>21</v>
      </c>
      <c r="B1707" s="7" t="s">
        <v>5508</v>
      </c>
      <c r="C1707" s="9">
        <v>0</v>
      </c>
      <c r="D1707" s="9">
        <v>0</v>
      </c>
      <c r="E1707" s="9">
        <v>4364576</v>
      </c>
      <c r="F1707" s="9">
        <v>0</v>
      </c>
      <c r="G1707" s="20">
        <v>4364576</v>
      </c>
      <c r="H1707" s="20">
        <v>4364576</v>
      </c>
      <c r="I1707" s="14">
        <v>1</v>
      </c>
      <c r="J1707" s="7" t="s">
        <v>51</v>
      </c>
      <c r="K1707" s="7" t="s">
        <v>5509</v>
      </c>
      <c r="L1707" s="7" t="s">
        <v>5507</v>
      </c>
      <c r="M1707" s="5">
        <v>0</v>
      </c>
      <c r="N1707" s="7"/>
      <c r="O1707" s="5">
        <v>0</v>
      </c>
      <c r="P1707" s="37">
        <v>0</v>
      </c>
      <c r="Q1707" s="37">
        <v>0</v>
      </c>
      <c r="R1707" s="37">
        <v>0</v>
      </c>
    </row>
    <row r="1708" spans="1:18" x14ac:dyDescent="0.25">
      <c r="A1708" s="5">
        <v>21</v>
      </c>
      <c r="B1708" s="7" t="s">
        <v>5510</v>
      </c>
      <c r="C1708" s="9">
        <v>0</v>
      </c>
      <c r="D1708" s="9">
        <v>0</v>
      </c>
      <c r="E1708" s="9">
        <v>177065</v>
      </c>
      <c r="F1708" s="9">
        <v>0</v>
      </c>
      <c r="G1708" s="20">
        <v>177065</v>
      </c>
      <c r="H1708" s="20">
        <v>44266</v>
      </c>
      <c r="I1708" s="14">
        <v>0.24999858808911982</v>
      </c>
      <c r="J1708" s="7" t="s">
        <v>51</v>
      </c>
      <c r="K1708" s="7" t="s">
        <v>5511</v>
      </c>
      <c r="L1708" s="7" t="s">
        <v>5507</v>
      </c>
      <c r="M1708" s="5">
        <v>1</v>
      </c>
      <c r="N1708" s="7" t="s">
        <v>834</v>
      </c>
      <c r="O1708" s="28">
        <v>1</v>
      </c>
      <c r="P1708" s="37">
        <v>-44266</v>
      </c>
      <c r="Q1708" s="37">
        <v>0</v>
      </c>
      <c r="R1708" s="37">
        <v>0</v>
      </c>
    </row>
    <row r="1709" spans="1:18" x14ac:dyDescent="0.25">
      <c r="A1709" s="5">
        <v>21</v>
      </c>
      <c r="B1709" s="7" t="s">
        <v>5512</v>
      </c>
      <c r="C1709" s="9">
        <v>0</v>
      </c>
      <c r="D1709" s="9">
        <v>0</v>
      </c>
      <c r="E1709" s="9">
        <v>1287579</v>
      </c>
      <c r="F1709" s="9">
        <v>0</v>
      </c>
      <c r="G1709" s="20">
        <v>1287579</v>
      </c>
      <c r="H1709" s="20">
        <v>1287579</v>
      </c>
      <c r="I1709" s="14">
        <v>1</v>
      </c>
      <c r="J1709" s="7" t="s">
        <v>51</v>
      </c>
      <c r="K1709" s="7" t="s">
        <v>5513</v>
      </c>
      <c r="L1709" s="7" t="s">
        <v>5507</v>
      </c>
      <c r="M1709" s="5">
        <v>0</v>
      </c>
      <c r="N1709" s="7"/>
      <c r="O1709" s="5">
        <v>0</v>
      </c>
      <c r="P1709" s="37">
        <v>0</v>
      </c>
      <c r="Q1709" s="37">
        <v>0</v>
      </c>
      <c r="R1709" s="37">
        <v>0</v>
      </c>
    </row>
    <row r="1710" spans="1:18" x14ac:dyDescent="0.25">
      <c r="A1710" s="5">
        <v>21</v>
      </c>
      <c r="B1710" s="7" t="s">
        <v>5514</v>
      </c>
      <c r="C1710" s="9">
        <v>0</v>
      </c>
      <c r="D1710" s="9">
        <v>0</v>
      </c>
      <c r="E1710" s="9">
        <v>379172</v>
      </c>
      <c r="F1710" s="9">
        <v>0</v>
      </c>
      <c r="G1710" s="20">
        <v>379172</v>
      </c>
      <c r="H1710" s="20">
        <v>56876</v>
      </c>
      <c r="I1710" s="14">
        <v>0.1500005274651082</v>
      </c>
      <c r="J1710" s="7" t="s">
        <v>51</v>
      </c>
      <c r="K1710" s="7" t="s">
        <v>5515</v>
      </c>
      <c r="L1710" s="7" t="s">
        <v>5507</v>
      </c>
      <c r="M1710" s="5">
        <v>1</v>
      </c>
      <c r="N1710" s="7" t="s">
        <v>834</v>
      </c>
      <c r="O1710" s="28">
        <v>1</v>
      </c>
      <c r="P1710" s="37">
        <v>-56876</v>
      </c>
      <c r="Q1710" s="37">
        <v>0</v>
      </c>
      <c r="R1710" s="37">
        <v>0</v>
      </c>
    </row>
    <row r="1711" spans="1:18" x14ac:dyDescent="0.25">
      <c r="A1711" s="5">
        <v>21</v>
      </c>
      <c r="B1711" s="7" t="s">
        <v>5516</v>
      </c>
      <c r="C1711" s="9">
        <v>0</v>
      </c>
      <c r="D1711" s="9">
        <v>0</v>
      </c>
      <c r="E1711" s="9">
        <v>893283</v>
      </c>
      <c r="F1711" s="9">
        <v>0</v>
      </c>
      <c r="G1711" s="20">
        <v>893283</v>
      </c>
      <c r="H1711" s="20">
        <v>893283</v>
      </c>
      <c r="I1711" s="14">
        <v>1</v>
      </c>
      <c r="J1711" s="7" t="s">
        <v>51</v>
      </c>
      <c r="K1711" s="7" t="s">
        <v>5517</v>
      </c>
      <c r="L1711" s="7" t="s">
        <v>5507</v>
      </c>
      <c r="M1711" s="5">
        <v>0</v>
      </c>
      <c r="N1711" s="7"/>
      <c r="O1711" s="5">
        <v>0</v>
      </c>
      <c r="P1711" s="37">
        <v>0</v>
      </c>
      <c r="Q1711" s="37">
        <v>0</v>
      </c>
      <c r="R1711" s="37">
        <v>0</v>
      </c>
    </row>
    <row r="1712" spans="1:18" x14ac:dyDescent="0.25">
      <c r="A1712" s="5">
        <v>21</v>
      </c>
      <c r="B1712" s="7" t="s">
        <v>5518</v>
      </c>
      <c r="C1712" s="9">
        <v>0</v>
      </c>
      <c r="D1712" s="9">
        <v>0</v>
      </c>
      <c r="E1712" s="9">
        <v>355069</v>
      </c>
      <c r="F1712" s="9">
        <v>0</v>
      </c>
      <c r="G1712" s="20">
        <v>355069</v>
      </c>
      <c r="H1712" s="20">
        <v>53260</v>
      </c>
      <c r="I1712" s="14">
        <v>0.14999901427609844</v>
      </c>
      <c r="J1712" s="7" t="s">
        <v>51</v>
      </c>
      <c r="K1712" s="7" t="s">
        <v>5519</v>
      </c>
      <c r="L1712" s="7" t="s">
        <v>5507</v>
      </c>
      <c r="M1712" s="5">
        <v>0</v>
      </c>
      <c r="N1712" s="7" t="s">
        <v>834</v>
      </c>
      <c r="O1712" s="28">
        <v>1</v>
      </c>
      <c r="P1712" s="37">
        <v>-53260</v>
      </c>
      <c r="Q1712" s="37">
        <v>0</v>
      </c>
      <c r="R1712" s="37">
        <v>0</v>
      </c>
    </row>
    <row r="1713" spans="1:18" x14ac:dyDescent="0.25">
      <c r="A1713" s="5">
        <v>21</v>
      </c>
      <c r="B1713" s="7" t="s">
        <v>5520</v>
      </c>
      <c r="C1713" s="9">
        <v>0</v>
      </c>
      <c r="D1713" s="9">
        <v>0</v>
      </c>
      <c r="E1713" s="9">
        <v>444092</v>
      </c>
      <c r="F1713" s="9">
        <v>0</v>
      </c>
      <c r="G1713" s="20">
        <v>444092</v>
      </c>
      <c r="H1713" s="20">
        <v>111023</v>
      </c>
      <c r="I1713" s="14">
        <v>0.25</v>
      </c>
      <c r="J1713" s="7" t="s">
        <v>51</v>
      </c>
      <c r="K1713" s="7" t="s">
        <v>5521</v>
      </c>
      <c r="L1713" s="7" t="s">
        <v>5507</v>
      </c>
      <c r="M1713" s="5">
        <v>0</v>
      </c>
      <c r="N1713" s="7"/>
      <c r="O1713" s="5">
        <v>0</v>
      </c>
      <c r="P1713" s="37">
        <v>0</v>
      </c>
      <c r="Q1713" s="37">
        <v>0</v>
      </c>
      <c r="R1713" s="37">
        <v>0</v>
      </c>
    </row>
    <row r="1714" spans="1:18" x14ac:dyDescent="0.25">
      <c r="A1714" s="5">
        <v>21</v>
      </c>
      <c r="B1714" s="7" t="s">
        <v>5522</v>
      </c>
      <c r="C1714" s="9">
        <v>0</v>
      </c>
      <c r="D1714" s="9">
        <v>0</v>
      </c>
      <c r="E1714" s="9">
        <v>33176789</v>
      </c>
      <c r="F1714" s="9">
        <v>0</v>
      </c>
      <c r="G1714" s="20">
        <v>33176789</v>
      </c>
      <c r="H1714" s="20">
        <v>17270599.986259151</v>
      </c>
      <c r="I1714" s="14">
        <v>0.5205627339722102</v>
      </c>
      <c r="J1714" s="7" t="s">
        <v>51</v>
      </c>
      <c r="K1714" s="7" t="s">
        <v>5523</v>
      </c>
      <c r="L1714" s="7" t="s">
        <v>5507</v>
      </c>
      <c r="M1714" s="5">
        <v>0</v>
      </c>
      <c r="N1714" s="7"/>
      <c r="O1714" s="5">
        <v>0</v>
      </c>
      <c r="P1714" s="37">
        <v>0</v>
      </c>
      <c r="Q1714" s="37">
        <v>0</v>
      </c>
      <c r="R1714" s="37">
        <v>0</v>
      </c>
    </row>
    <row r="1715" spans="1:18" x14ac:dyDescent="0.25">
      <c r="A1715" s="5">
        <v>21</v>
      </c>
      <c r="B1715" s="7" t="s">
        <v>5524</v>
      </c>
      <c r="C1715" s="9">
        <v>0</v>
      </c>
      <c r="D1715" s="9">
        <v>0</v>
      </c>
      <c r="E1715" s="9">
        <v>440429</v>
      </c>
      <c r="F1715" s="9">
        <v>0</v>
      </c>
      <c r="G1715" s="20">
        <v>440429</v>
      </c>
      <c r="H1715" s="20">
        <v>200357.50850761984</v>
      </c>
      <c r="I1715" s="14">
        <v>0.4549144323094525</v>
      </c>
      <c r="J1715" s="7" t="s">
        <v>51</v>
      </c>
      <c r="K1715" s="7" t="s">
        <v>5525</v>
      </c>
      <c r="L1715" s="7" t="s">
        <v>5507</v>
      </c>
      <c r="M1715" s="5">
        <v>0</v>
      </c>
      <c r="N1715" s="7"/>
      <c r="O1715" s="5">
        <v>0</v>
      </c>
      <c r="P1715" s="37">
        <v>0</v>
      </c>
      <c r="Q1715" s="37">
        <v>0</v>
      </c>
      <c r="R1715" s="37">
        <v>0</v>
      </c>
    </row>
    <row r="1716" spans="1:18" x14ac:dyDescent="0.25">
      <c r="A1716" s="5">
        <v>21</v>
      </c>
      <c r="B1716" s="7" t="s">
        <v>5526</v>
      </c>
      <c r="C1716" s="9">
        <v>0</v>
      </c>
      <c r="D1716" s="9">
        <v>0</v>
      </c>
      <c r="E1716" s="9">
        <v>62387</v>
      </c>
      <c r="F1716" s="9">
        <v>0</v>
      </c>
      <c r="G1716" s="20">
        <v>62387</v>
      </c>
      <c r="H1716" s="20">
        <v>62387</v>
      </c>
      <c r="I1716" s="14">
        <v>1</v>
      </c>
      <c r="J1716" s="7" t="s">
        <v>51</v>
      </c>
      <c r="K1716" s="7" t="s">
        <v>5527</v>
      </c>
      <c r="L1716" s="7" t="s">
        <v>5507</v>
      </c>
      <c r="M1716" s="5">
        <v>0</v>
      </c>
      <c r="N1716" s="7"/>
      <c r="O1716" s="5">
        <v>0</v>
      </c>
      <c r="P1716" s="37">
        <v>0</v>
      </c>
      <c r="Q1716" s="37">
        <v>0</v>
      </c>
      <c r="R1716" s="37">
        <v>0</v>
      </c>
    </row>
    <row r="1717" spans="1:18" x14ac:dyDescent="0.25">
      <c r="A1717" s="5">
        <v>21</v>
      </c>
      <c r="B1717" s="7" t="s">
        <v>5528</v>
      </c>
      <c r="C1717" s="9">
        <v>0</v>
      </c>
      <c r="D1717" s="9">
        <v>0</v>
      </c>
      <c r="E1717" s="9">
        <v>10577160</v>
      </c>
      <c r="F1717" s="9">
        <v>0</v>
      </c>
      <c r="G1717" s="20">
        <v>10577160</v>
      </c>
      <c r="H1717" s="20">
        <v>2601490</v>
      </c>
      <c r="I1717" s="14">
        <v>0.24595354518604237</v>
      </c>
      <c r="J1717" s="7" t="s">
        <v>51</v>
      </c>
      <c r="K1717" s="7" t="s">
        <v>5529</v>
      </c>
      <c r="L1717" s="7" t="s">
        <v>5507</v>
      </c>
      <c r="M1717" s="5">
        <v>0</v>
      </c>
      <c r="N1717" s="7"/>
      <c r="O1717" s="5">
        <v>0</v>
      </c>
      <c r="P1717" s="37">
        <v>0</v>
      </c>
      <c r="Q1717" s="37">
        <v>0</v>
      </c>
      <c r="R1717" s="37">
        <v>0</v>
      </c>
    </row>
    <row r="1718" spans="1:18" x14ac:dyDescent="0.25">
      <c r="A1718" s="5">
        <v>21</v>
      </c>
      <c r="B1718" s="7" t="s">
        <v>5530</v>
      </c>
      <c r="C1718" s="9">
        <v>0</v>
      </c>
      <c r="D1718" s="9">
        <v>0</v>
      </c>
      <c r="E1718" s="9">
        <v>98568</v>
      </c>
      <c r="F1718" s="9">
        <v>0</v>
      </c>
      <c r="G1718" s="20">
        <v>98568</v>
      </c>
      <c r="H1718" s="20">
        <v>89864.518517675402</v>
      </c>
      <c r="I1718" s="14">
        <v>0.91170073977026422</v>
      </c>
      <c r="J1718" s="7" t="s">
        <v>51</v>
      </c>
      <c r="K1718" s="7" t="s">
        <v>5531</v>
      </c>
      <c r="L1718" s="7" t="s">
        <v>5507</v>
      </c>
      <c r="M1718" s="5">
        <v>0</v>
      </c>
      <c r="N1718" s="7"/>
      <c r="O1718" s="5">
        <v>0</v>
      </c>
      <c r="P1718" s="37">
        <v>0</v>
      </c>
      <c r="Q1718" s="37">
        <v>0</v>
      </c>
      <c r="R1718" s="37">
        <v>0</v>
      </c>
    </row>
    <row r="1719" spans="1:18" x14ac:dyDescent="0.25">
      <c r="A1719" s="5">
        <v>21</v>
      </c>
      <c r="B1719" s="7" t="s">
        <v>5532</v>
      </c>
      <c r="C1719" s="9">
        <v>0</v>
      </c>
      <c r="D1719" s="9">
        <v>0</v>
      </c>
      <c r="E1719" s="9">
        <v>657116</v>
      </c>
      <c r="F1719" s="9">
        <v>0</v>
      </c>
      <c r="G1719" s="20">
        <v>657116</v>
      </c>
      <c r="H1719" s="20">
        <v>627130</v>
      </c>
      <c r="I1719" s="14">
        <v>0.95436726544476169</v>
      </c>
      <c r="J1719" s="7" t="s">
        <v>51</v>
      </c>
      <c r="K1719" s="7" t="s">
        <v>5533</v>
      </c>
      <c r="L1719" s="7" t="s">
        <v>5507</v>
      </c>
      <c r="M1719" s="5">
        <v>0</v>
      </c>
      <c r="N1719" s="7"/>
      <c r="O1719" s="5">
        <v>0</v>
      </c>
      <c r="P1719" s="37">
        <v>0</v>
      </c>
      <c r="Q1719" s="37">
        <v>0</v>
      </c>
      <c r="R1719" s="37">
        <v>0</v>
      </c>
    </row>
    <row r="1720" spans="1:18" x14ac:dyDescent="0.25">
      <c r="A1720" s="5">
        <v>21</v>
      </c>
      <c r="B1720" s="7" t="s">
        <v>5534</v>
      </c>
      <c r="C1720" s="9">
        <v>0</v>
      </c>
      <c r="D1720" s="9">
        <v>0</v>
      </c>
      <c r="E1720" s="9">
        <v>798443</v>
      </c>
      <c r="F1720" s="9">
        <v>0</v>
      </c>
      <c r="G1720" s="20">
        <v>798443</v>
      </c>
      <c r="H1720" s="20">
        <v>798443</v>
      </c>
      <c r="I1720" s="14">
        <v>1</v>
      </c>
      <c r="J1720" s="7" t="s">
        <v>51</v>
      </c>
      <c r="K1720" s="7" t="s">
        <v>5535</v>
      </c>
      <c r="L1720" s="7" t="s">
        <v>5507</v>
      </c>
      <c r="M1720" s="5">
        <v>0</v>
      </c>
      <c r="N1720" s="7"/>
      <c r="O1720" s="5">
        <v>0</v>
      </c>
      <c r="P1720" s="37">
        <v>0</v>
      </c>
      <c r="Q1720" s="37">
        <v>0</v>
      </c>
      <c r="R1720" s="37">
        <v>0</v>
      </c>
    </row>
    <row r="1721" spans="1:18" x14ac:dyDescent="0.25">
      <c r="A1721" s="5">
        <v>21</v>
      </c>
      <c r="B1721" s="7" t="s">
        <v>5536</v>
      </c>
      <c r="C1721" s="9">
        <v>0</v>
      </c>
      <c r="D1721" s="9">
        <v>0</v>
      </c>
      <c r="E1721" s="9">
        <v>968286</v>
      </c>
      <c r="F1721" s="9">
        <v>0</v>
      </c>
      <c r="G1721" s="20">
        <v>968286</v>
      </c>
      <c r="H1721" s="20">
        <v>343071.06585655262</v>
      </c>
      <c r="I1721" s="14">
        <v>0.35430757633235699</v>
      </c>
      <c r="J1721" s="7" t="s">
        <v>51</v>
      </c>
      <c r="K1721" s="7" t="s">
        <v>5537</v>
      </c>
      <c r="L1721" s="7" t="s">
        <v>5507</v>
      </c>
      <c r="M1721" s="5">
        <v>0</v>
      </c>
      <c r="N1721" s="7" t="s">
        <v>174</v>
      </c>
      <c r="O1721" s="5">
        <v>0</v>
      </c>
      <c r="P1721" s="37">
        <v>0</v>
      </c>
      <c r="Q1721" s="37">
        <v>0</v>
      </c>
      <c r="R1721" s="37">
        <v>0</v>
      </c>
    </row>
    <row r="1722" spans="1:18" x14ac:dyDescent="0.25">
      <c r="A1722" s="5">
        <v>21</v>
      </c>
      <c r="B1722" s="7" t="s">
        <v>5538</v>
      </c>
      <c r="C1722" s="9">
        <v>0</v>
      </c>
      <c r="D1722" s="9">
        <v>0</v>
      </c>
      <c r="E1722" s="9">
        <v>78234310</v>
      </c>
      <c r="F1722" s="9">
        <v>0</v>
      </c>
      <c r="G1722" s="20">
        <v>78234310</v>
      </c>
      <c r="H1722" s="20">
        <v>0</v>
      </c>
      <c r="I1722" s="14">
        <v>0</v>
      </c>
      <c r="J1722" s="7" t="s">
        <v>2145</v>
      </c>
      <c r="K1722" s="7" t="s">
        <v>5539</v>
      </c>
      <c r="L1722" s="7" t="s">
        <v>5540</v>
      </c>
      <c r="M1722" s="5">
        <v>0</v>
      </c>
      <c r="N1722" s="7"/>
      <c r="O1722" s="5">
        <v>0</v>
      </c>
      <c r="P1722" s="37">
        <v>0</v>
      </c>
      <c r="Q1722" s="37">
        <v>0</v>
      </c>
      <c r="R1722" s="37">
        <v>0</v>
      </c>
    </row>
    <row r="1723" spans="1:18" x14ac:dyDescent="0.25">
      <c r="A1723" s="5">
        <v>21</v>
      </c>
      <c r="B1723" s="7" t="s">
        <v>5541</v>
      </c>
      <c r="C1723" s="9">
        <v>0</v>
      </c>
      <c r="D1723" s="9">
        <v>0</v>
      </c>
      <c r="E1723" s="9">
        <v>170617539</v>
      </c>
      <c r="F1723" s="9">
        <v>0</v>
      </c>
      <c r="G1723" s="20">
        <v>170617539</v>
      </c>
      <c r="H1723" s="20">
        <v>0</v>
      </c>
      <c r="I1723" s="14">
        <v>0</v>
      </c>
      <c r="J1723" s="7" t="s">
        <v>2145</v>
      </c>
      <c r="K1723" s="7" t="s">
        <v>5542</v>
      </c>
      <c r="L1723" s="7" t="s">
        <v>5540</v>
      </c>
      <c r="M1723" s="5">
        <v>0</v>
      </c>
      <c r="N1723" s="7"/>
      <c r="O1723" s="5">
        <v>0</v>
      </c>
      <c r="P1723" s="37">
        <v>0</v>
      </c>
      <c r="Q1723" s="37">
        <v>0</v>
      </c>
      <c r="R1723" s="37">
        <v>0</v>
      </c>
    </row>
    <row r="1724" spans="1:18" x14ac:dyDescent="0.25">
      <c r="A1724" s="5">
        <v>21</v>
      </c>
      <c r="B1724" s="7" t="s">
        <v>5543</v>
      </c>
      <c r="C1724" s="9">
        <v>0</v>
      </c>
      <c r="D1724" s="9">
        <v>0</v>
      </c>
      <c r="E1724" s="9">
        <v>721627</v>
      </c>
      <c r="F1724" s="9">
        <v>0</v>
      </c>
      <c r="G1724" s="20">
        <v>721627</v>
      </c>
      <c r="H1724" s="20">
        <v>0</v>
      </c>
      <c r="I1724" s="14">
        <v>0</v>
      </c>
      <c r="J1724" s="7" t="s">
        <v>2145</v>
      </c>
      <c r="K1724" s="7" t="s">
        <v>5544</v>
      </c>
      <c r="L1724" s="7" t="s">
        <v>5540</v>
      </c>
      <c r="M1724" s="5">
        <v>0</v>
      </c>
      <c r="N1724" s="7"/>
      <c r="O1724" s="5">
        <v>0</v>
      </c>
      <c r="P1724" s="37">
        <v>0</v>
      </c>
      <c r="Q1724" s="37">
        <v>0</v>
      </c>
      <c r="R1724" s="37">
        <v>0</v>
      </c>
    </row>
    <row r="1725" spans="1:18" x14ac:dyDescent="0.25">
      <c r="A1725" s="5">
        <v>21</v>
      </c>
      <c r="B1725" s="7" t="s">
        <v>5545</v>
      </c>
      <c r="C1725" s="9">
        <v>0</v>
      </c>
      <c r="D1725" s="9">
        <v>0</v>
      </c>
      <c r="E1725" s="9">
        <v>7462882</v>
      </c>
      <c r="F1725" s="9">
        <v>0</v>
      </c>
      <c r="G1725" s="20">
        <v>7462882</v>
      </c>
      <c r="H1725" s="20">
        <v>0</v>
      </c>
      <c r="I1725" s="14">
        <v>0</v>
      </c>
      <c r="J1725" s="7" t="s">
        <v>2145</v>
      </c>
      <c r="K1725" s="7" t="s">
        <v>5546</v>
      </c>
      <c r="L1725" s="7" t="s">
        <v>5540</v>
      </c>
      <c r="M1725" s="5">
        <v>1</v>
      </c>
      <c r="N1725" s="7" t="s">
        <v>173</v>
      </c>
      <c r="O1725" s="5">
        <v>0</v>
      </c>
      <c r="P1725" s="37">
        <v>0</v>
      </c>
      <c r="Q1725" s="37">
        <v>0</v>
      </c>
      <c r="R1725" s="37">
        <v>0</v>
      </c>
    </row>
    <row r="1726" spans="1:18" x14ac:dyDescent="0.25">
      <c r="A1726" s="5">
        <v>21</v>
      </c>
      <c r="B1726" s="7" t="s">
        <v>5547</v>
      </c>
      <c r="C1726" s="9">
        <v>0</v>
      </c>
      <c r="D1726" s="9">
        <v>0</v>
      </c>
      <c r="E1726" s="9">
        <v>-184963733</v>
      </c>
      <c r="F1726" s="9">
        <v>0</v>
      </c>
      <c r="G1726" s="20">
        <v>-184963733</v>
      </c>
      <c r="H1726" s="20">
        <v>0</v>
      </c>
      <c r="I1726" s="14">
        <v>0</v>
      </c>
      <c r="J1726" s="7" t="s">
        <v>2145</v>
      </c>
      <c r="K1726" s="7" t="s">
        <v>5548</v>
      </c>
      <c r="L1726" s="7" t="s">
        <v>5540</v>
      </c>
      <c r="M1726" s="5">
        <v>1</v>
      </c>
      <c r="N1726" s="7" t="s">
        <v>173</v>
      </c>
      <c r="O1726" s="5">
        <v>0</v>
      </c>
      <c r="P1726" s="37">
        <v>0</v>
      </c>
      <c r="Q1726" s="37">
        <v>0</v>
      </c>
      <c r="R1726" s="37">
        <v>0</v>
      </c>
    </row>
    <row r="1727" spans="1:18" x14ac:dyDescent="0.25">
      <c r="A1727" s="5">
        <v>21</v>
      </c>
      <c r="B1727" s="7" t="s">
        <v>5549</v>
      </c>
      <c r="C1727" s="9">
        <v>0</v>
      </c>
      <c r="D1727" s="9">
        <v>0</v>
      </c>
      <c r="E1727" s="9">
        <v>7720999</v>
      </c>
      <c r="F1727" s="9">
        <v>0</v>
      </c>
      <c r="G1727" s="20">
        <v>7720999</v>
      </c>
      <c r="H1727" s="20">
        <v>7720999</v>
      </c>
      <c r="I1727" s="14">
        <v>1</v>
      </c>
      <c r="J1727" s="7" t="s">
        <v>50</v>
      </c>
      <c r="K1727" s="7" t="s">
        <v>5550</v>
      </c>
      <c r="L1727" s="7" t="s">
        <v>5551</v>
      </c>
      <c r="M1727" s="5">
        <v>0</v>
      </c>
      <c r="N1727" s="7"/>
      <c r="O1727" s="5">
        <v>0</v>
      </c>
      <c r="P1727" s="37">
        <v>0</v>
      </c>
      <c r="Q1727" s="37">
        <v>0</v>
      </c>
      <c r="R1727" s="37">
        <v>0</v>
      </c>
    </row>
    <row r="1728" spans="1:18" x14ac:dyDescent="0.25">
      <c r="A1728" s="5">
        <v>21</v>
      </c>
      <c r="B1728" s="7" t="s">
        <v>5552</v>
      </c>
      <c r="C1728" s="9">
        <v>0</v>
      </c>
      <c r="D1728" s="9">
        <v>0</v>
      </c>
      <c r="E1728" s="9">
        <v>312710</v>
      </c>
      <c r="F1728" s="9">
        <v>0</v>
      </c>
      <c r="G1728" s="20">
        <v>312710</v>
      </c>
      <c r="H1728" s="20">
        <v>188188.89571326436</v>
      </c>
      <c r="I1728" s="14">
        <v>0.60180005664438097</v>
      </c>
      <c r="J1728" s="7" t="s">
        <v>51</v>
      </c>
      <c r="K1728" s="7" t="s">
        <v>5553</v>
      </c>
      <c r="L1728" s="7" t="s">
        <v>5554</v>
      </c>
      <c r="M1728" s="5">
        <v>0</v>
      </c>
      <c r="N1728" s="7"/>
      <c r="O1728" s="5">
        <v>0</v>
      </c>
      <c r="P1728" s="37">
        <v>0</v>
      </c>
      <c r="Q1728" s="37">
        <v>0</v>
      </c>
      <c r="R1728" s="37">
        <v>0</v>
      </c>
    </row>
    <row r="1729" spans="1:18" x14ac:dyDescent="0.25">
      <c r="A1729" s="5">
        <v>21</v>
      </c>
      <c r="B1729" s="7" t="s">
        <v>5555</v>
      </c>
      <c r="C1729" s="9">
        <v>0</v>
      </c>
      <c r="D1729" s="9">
        <v>0</v>
      </c>
      <c r="E1729" s="9">
        <v>29900015</v>
      </c>
      <c r="F1729" s="9">
        <v>0</v>
      </c>
      <c r="G1729" s="20">
        <v>29900015</v>
      </c>
      <c r="H1729" s="20">
        <v>29900015</v>
      </c>
      <c r="I1729" s="14">
        <v>1</v>
      </c>
      <c r="J1729" s="7" t="s">
        <v>51</v>
      </c>
      <c r="K1729" s="7" t="s">
        <v>5556</v>
      </c>
      <c r="L1729" s="7" t="s">
        <v>5554</v>
      </c>
      <c r="M1729" s="5">
        <v>0</v>
      </c>
      <c r="N1729" s="7"/>
      <c r="O1729" s="5">
        <v>0</v>
      </c>
      <c r="P1729" s="37">
        <v>0</v>
      </c>
      <c r="Q1729" s="37">
        <v>0</v>
      </c>
      <c r="R1729" s="37">
        <v>0</v>
      </c>
    </row>
    <row r="1730" spans="1:18" x14ac:dyDescent="0.25">
      <c r="A1730" s="5">
        <v>21</v>
      </c>
      <c r="B1730" s="7" t="s">
        <v>5557</v>
      </c>
      <c r="C1730" s="9">
        <v>0</v>
      </c>
      <c r="D1730" s="9">
        <v>0</v>
      </c>
      <c r="E1730" s="9">
        <v>32877</v>
      </c>
      <c r="F1730" s="9">
        <v>0</v>
      </c>
      <c r="G1730" s="20">
        <v>32877</v>
      </c>
      <c r="H1730" s="20">
        <v>8536</v>
      </c>
      <c r="I1730" s="14">
        <v>0.2596343948657116</v>
      </c>
      <c r="J1730" s="7" t="s">
        <v>51</v>
      </c>
      <c r="K1730" s="7" t="s">
        <v>5558</v>
      </c>
      <c r="L1730" s="7" t="s">
        <v>5554</v>
      </c>
      <c r="M1730" s="5">
        <v>1</v>
      </c>
      <c r="N1730" s="7" t="s">
        <v>834</v>
      </c>
      <c r="O1730" s="28">
        <v>1</v>
      </c>
      <c r="P1730" s="37">
        <v>-8536</v>
      </c>
      <c r="Q1730" s="37">
        <v>0</v>
      </c>
      <c r="R1730" s="37">
        <v>0</v>
      </c>
    </row>
    <row r="1731" spans="1:18" x14ac:dyDescent="0.25">
      <c r="A1731" s="5">
        <v>21</v>
      </c>
      <c r="B1731" s="7" t="s">
        <v>5559</v>
      </c>
      <c r="C1731" s="9">
        <v>0</v>
      </c>
      <c r="D1731" s="9">
        <v>0</v>
      </c>
      <c r="E1731" s="9">
        <v>1105540</v>
      </c>
      <c r="F1731" s="9">
        <v>0</v>
      </c>
      <c r="G1731" s="20">
        <v>1105540</v>
      </c>
      <c r="H1731" s="20">
        <v>1105540</v>
      </c>
      <c r="I1731" s="14">
        <v>1</v>
      </c>
      <c r="J1731" s="7" t="s">
        <v>51</v>
      </c>
      <c r="K1731" s="7" t="s">
        <v>5560</v>
      </c>
      <c r="L1731" s="7" t="s">
        <v>5554</v>
      </c>
      <c r="M1731" s="5">
        <v>0</v>
      </c>
      <c r="N1731" s="7"/>
      <c r="O1731" s="5">
        <v>0</v>
      </c>
      <c r="P1731" s="37">
        <v>0</v>
      </c>
      <c r="Q1731" s="37">
        <v>0</v>
      </c>
      <c r="R1731" s="37">
        <v>0</v>
      </c>
    </row>
    <row r="1732" spans="1:18" x14ac:dyDescent="0.25">
      <c r="A1732" s="5">
        <v>21</v>
      </c>
      <c r="B1732" s="7" t="s">
        <v>5561</v>
      </c>
      <c r="C1732" s="9">
        <v>0</v>
      </c>
      <c r="D1732" s="9">
        <v>0</v>
      </c>
      <c r="E1732" s="9">
        <v>175745</v>
      </c>
      <c r="F1732" s="9">
        <v>0</v>
      </c>
      <c r="G1732" s="20">
        <v>175745</v>
      </c>
      <c r="H1732" s="20">
        <v>28470</v>
      </c>
      <c r="I1732" s="14">
        <v>0.16199607385700873</v>
      </c>
      <c r="J1732" s="7" t="s">
        <v>51</v>
      </c>
      <c r="K1732" s="7" t="s">
        <v>5562</v>
      </c>
      <c r="L1732" s="7" t="s">
        <v>5554</v>
      </c>
      <c r="M1732" s="5">
        <v>1</v>
      </c>
      <c r="N1732" s="7" t="s">
        <v>834</v>
      </c>
      <c r="O1732" s="28">
        <v>1</v>
      </c>
      <c r="P1732" s="37">
        <v>-28470</v>
      </c>
      <c r="Q1732" s="37">
        <v>0</v>
      </c>
      <c r="R1732" s="37">
        <v>0</v>
      </c>
    </row>
    <row r="1733" spans="1:18" x14ac:dyDescent="0.25">
      <c r="A1733" s="5">
        <v>21</v>
      </c>
      <c r="B1733" s="7" t="s">
        <v>5563</v>
      </c>
      <c r="C1733" s="9">
        <v>0</v>
      </c>
      <c r="D1733" s="9">
        <v>0</v>
      </c>
      <c r="E1733" s="9">
        <v>747933</v>
      </c>
      <c r="F1733" s="9">
        <v>0</v>
      </c>
      <c r="G1733" s="20">
        <v>747933</v>
      </c>
      <c r="H1733" s="20">
        <v>747933</v>
      </c>
      <c r="I1733" s="14">
        <v>1</v>
      </c>
      <c r="J1733" s="7" t="s">
        <v>51</v>
      </c>
      <c r="K1733" s="7" t="s">
        <v>5564</v>
      </c>
      <c r="L1733" s="7" t="s">
        <v>5554</v>
      </c>
      <c r="M1733" s="5">
        <v>0</v>
      </c>
      <c r="N1733" s="7"/>
      <c r="O1733" s="5">
        <v>0</v>
      </c>
      <c r="P1733" s="37">
        <v>0</v>
      </c>
      <c r="Q1733" s="37">
        <v>0</v>
      </c>
      <c r="R1733" s="37">
        <v>0</v>
      </c>
    </row>
    <row r="1734" spans="1:18" x14ac:dyDescent="0.25">
      <c r="A1734" s="5">
        <v>21</v>
      </c>
      <c r="B1734" s="7" t="s">
        <v>5565</v>
      </c>
      <c r="C1734" s="9">
        <v>0</v>
      </c>
      <c r="D1734" s="9">
        <v>0</v>
      </c>
      <c r="E1734" s="9">
        <v>828658</v>
      </c>
      <c r="F1734" s="9">
        <v>0</v>
      </c>
      <c r="G1734" s="20">
        <v>828658</v>
      </c>
      <c r="H1734" s="20">
        <v>124299</v>
      </c>
      <c r="I1734" s="14">
        <v>0.15000036203113951</v>
      </c>
      <c r="J1734" s="7" t="s">
        <v>51</v>
      </c>
      <c r="K1734" s="7" t="s">
        <v>5566</v>
      </c>
      <c r="L1734" s="7" t="s">
        <v>5554</v>
      </c>
      <c r="M1734" s="5">
        <v>0</v>
      </c>
      <c r="N1734" s="7" t="s">
        <v>834</v>
      </c>
      <c r="O1734" s="28">
        <v>1</v>
      </c>
      <c r="P1734" s="37">
        <v>-124299</v>
      </c>
      <c r="Q1734" s="37">
        <v>0</v>
      </c>
      <c r="R1734" s="37">
        <v>0</v>
      </c>
    </row>
    <row r="1735" spans="1:18" x14ac:dyDescent="0.25">
      <c r="A1735" s="5">
        <v>21</v>
      </c>
      <c r="B1735" s="7" t="s">
        <v>5567</v>
      </c>
      <c r="C1735" s="9">
        <v>0</v>
      </c>
      <c r="D1735" s="9">
        <v>0</v>
      </c>
      <c r="E1735" s="9">
        <v>676025</v>
      </c>
      <c r="F1735" s="9">
        <v>0</v>
      </c>
      <c r="G1735" s="20">
        <v>676025</v>
      </c>
      <c r="H1735" s="20">
        <v>166794</v>
      </c>
      <c r="I1735" s="14">
        <v>0.24672756185052327</v>
      </c>
      <c r="J1735" s="7" t="s">
        <v>51</v>
      </c>
      <c r="K1735" s="7" t="s">
        <v>5568</v>
      </c>
      <c r="L1735" s="7" t="s">
        <v>5554</v>
      </c>
      <c r="M1735" s="5">
        <v>0</v>
      </c>
      <c r="N1735" s="7"/>
      <c r="O1735" s="5">
        <v>0</v>
      </c>
      <c r="P1735" s="37">
        <v>0</v>
      </c>
      <c r="Q1735" s="37">
        <v>0</v>
      </c>
      <c r="R1735" s="37">
        <v>0</v>
      </c>
    </row>
    <row r="1736" spans="1:18" x14ac:dyDescent="0.25">
      <c r="A1736" s="5">
        <v>21</v>
      </c>
      <c r="B1736" s="7" t="s">
        <v>5569</v>
      </c>
      <c r="C1736" s="9">
        <v>0</v>
      </c>
      <c r="D1736" s="9">
        <v>0</v>
      </c>
      <c r="E1736" s="9">
        <v>40202548</v>
      </c>
      <c r="F1736" s="9">
        <v>0</v>
      </c>
      <c r="G1736" s="20">
        <v>40202548</v>
      </c>
      <c r="H1736" s="20">
        <v>14244062.965755951</v>
      </c>
      <c r="I1736" s="14">
        <v>0.35430746742111846</v>
      </c>
      <c r="J1736" s="7" t="s">
        <v>51</v>
      </c>
      <c r="K1736" s="7" t="s">
        <v>5570</v>
      </c>
      <c r="L1736" s="7" t="s">
        <v>5571</v>
      </c>
      <c r="M1736" s="5">
        <v>0</v>
      </c>
      <c r="N1736" s="7"/>
      <c r="O1736" s="5">
        <v>0</v>
      </c>
      <c r="P1736" s="37">
        <v>0</v>
      </c>
      <c r="Q1736" s="37">
        <v>0</v>
      </c>
      <c r="R1736" s="37">
        <v>0</v>
      </c>
    </row>
    <row r="1737" spans="1:18" x14ac:dyDescent="0.25">
      <c r="A1737" s="5">
        <v>21</v>
      </c>
      <c r="B1737" s="7" t="s">
        <v>5572</v>
      </c>
      <c r="C1737" s="9">
        <v>0</v>
      </c>
      <c r="D1737" s="9">
        <v>0</v>
      </c>
      <c r="E1737" s="9">
        <v>692208</v>
      </c>
      <c r="F1737" s="9">
        <v>0</v>
      </c>
      <c r="G1737" s="20">
        <v>692208</v>
      </c>
      <c r="H1737" s="20">
        <v>143639.79620990428</v>
      </c>
      <c r="I1737" s="14">
        <v>0.20750958701705885</v>
      </c>
      <c r="J1737" s="7" t="s">
        <v>51</v>
      </c>
      <c r="K1737" s="7" t="s">
        <v>5573</v>
      </c>
      <c r="L1737" s="7" t="s">
        <v>5574</v>
      </c>
      <c r="M1737" s="5">
        <v>0</v>
      </c>
      <c r="N1737" s="7"/>
      <c r="O1737" s="5">
        <v>0</v>
      </c>
      <c r="P1737" s="37">
        <v>0</v>
      </c>
      <c r="Q1737" s="37">
        <v>0</v>
      </c>
      <c r="R1737" s="37">
        <v>0</v>
      </c>
    </row>
    <row r="1738" spans="1:18" x14ac:dyDescent="0.25">
      <c r="A1738" s="5">
        <v>21</v>
      </c>
      <c r="B1738" s="7" t="s">
        <v>5575</v>
      </c>
      <c r="C1738" s="9">
        <v>0</v>
      </c>
      <c r="D1738" s="9">
        <v>0</v>
      </c>
      <c r="E1738" s="9">
        <v>5820</v>
      </c>
      <c r="F1738" s="9">
        <v>0</v>
      </c>
      <c r="G1738" s="20">
        <v>5820</v>
      </c>
      <c r="H1738" s="20">
        <v>5820</v>
      </c>
      <c r="I1738" s="14">
        <v>1</v>
      </c>
      <c r="J1738" s="7" t="s">
        <v>51</v>
      </c>
      <c r="K1738" s="7" t="s">
        <v>5576</v>
      </c>
      <c r="L1738" s="7" t="s">
        <v>5577</v>
      </c>
      <c r="M1738" s="5">
        <v>0</v>
      </c>
      <c r="N1738" s="7"/>
      <c r="O1738" s="5">
        <v>0</v>
      </c>
      <c r="P1738" s="37">
        <v>0</v>
      </c>
      <c r="Q1738" s="37">
        <v>0</v>
      </c>
      <c r="R1738" s="37">
        <v>0</v>
      </c>
    </row>
    <row r="1739" spans="1:18" x14ac:dyDescent="0.25">
      <c r="A1739" s="5">
        <v>21</v>
      </c>
      <c r="B1739" s="7" t="s">
        <v>5578</v>
      </c>
      <c r="C1739" s="9">
        <v>0</v>
      </c>
      <c r="D1739" s="9">
        <v>0</v>
      </c>
      <c r="E1739" s="9">
        <v>59648</v>
      </c>
      <c r="F1739" s="9">
        <v>0</v>
      </c>
      <c r="G1739" s="20">
        <v>59648</v>
      </c>
      <c r="H1739" s="20">
        <v>59648</v>
      </c>
      <c r="I1739" s="14">
        <v>1</v>
      </c>
      <c r="J1739" s="7" t="s">
        <v>51</v>
      </c>
      <c r="K1739" s="7" t="s">
        <v>5579</v>
      </c>
      <c r="L1739" s="7" t="s">
        <v>5228</v>
      </c>
      <c r="M1739" s="5">
        <v>0</v>
      </c>
      <c r="N1739" s="7"/>
      <c r="O1739" s="5">
        <v>0</v>
      </c>
      <c r="P1739" s="37">
        <v>0</v>
      </c>
      <c r="Q1739" s="37">
        <v>0</v>
      </c>
      <c r="R1739" s="37">
        <v>0</v>
      </c>
    </row>
    <row r="1740" spans="1:18" x14ac:dyDescent="0.25">
      <c r="A1740" s="5">
        <v>21</v>
      </c>
      <c r="B1740" s="7" t="s">
        <v>5580</v>
      </c>
      <c r="C1740" s="9">
        <v>0</v>
      </c>
      <c r="D1740" s="9">
        <v>0</v>
      </c>
      <c r="E1740" s="9">
        <v>125019</v>
      </c>
      <c r="F1740" s="9">
        <v>0</v>
      </c>
      <c r="G1740" s="20">
        <v>125019</v>
      </c>
      <c r="H1740" s="20">
        <v>0</v>
      </c>
      <c r="I1740" s="14">
        <v>0</v>
      </c>
      <c r="J1740" s="7" t="s">
        <v>51</v>
      </c>
      <c r="K1740" s="7" t="s">
        <v>5581</v>
      </c>
      <c r="L1740" s="7" t="s">
        <v>5228</v>
      </c>
      <c r="M1740" s="5">
        <v>0</v>
      </c>
      <c r="N1740" s="7"/>
      <c r="O1740" s="5">
        <v>0</v>
      </c>
      <c r="P1740" s="37">
        <v>0</v>
      </c>
      <c r="Q1740" s="37">
        <v>0</v>
      </c>
      <c r="R1740" s="37">
        <v>0</v>
      </c>
    </row>
    <row r="1741" spans="1:18" x14ac:dyDescent="0.25">
      <c r="A1741" s="5">
        <v>21</v>
      </c>
      <c r="B1741" s="7" t="s">
        <v>5582</v>
      </c>
      <c r="C1741" s="9">
        <v>0</v>
      </c>
      <c r="D1741" s="9">
        <v>0</v>
      </c>
      <c r="E1741" s="9">
        <v>1534584</v>
      </c>
      <c r="F1741" s="9">
        <v>0</v>
      </c>
      <c r="G1741" s="20">
        <v>1534584</v>
      </c>
      <c r="H1741" s="20">
        <v>1534584</v>
      </c>
      <c r="I1741" s="14">
        <v>1</v>
      </c>
      <c r="J1741" s="7" t="s">
        <v>51</v>
      </c>
      <c r="K1741" s="7" t="s">
        <v>5583</v>
      </c>
      <c r="L1741" s="7" t="s">
        <v>5239</v>
      </c>
      <c r="M1741" s="5">
        <v>0</v>
      </c>
      <c r="N1741" s="7"/>
      <c r="O1741" s="5">
        <v>0</v>
      </c>
      <c r="P1741" s="37">
        <v>0</v>
      </c>
      <c r="Q1741" s="37">
        <v>0</v>
      </c>
      <c r="R1741" s="37">
        <v>0</v>
      </c>
    </row>
    <row r="1742" spans="1:18" x14ac:dyDescent="0.25">
      <c r="A1742" s="5">
        <v>21</v>
      </c>
      <c r="B1742" s="7" t="s">
        <v>5584</v>
      </c>
      <c r="C1742" s="9">
        <v>0</v>
      </c>
      <c r="D1742" s="9">
        <v>0</v>
      </c>
      <c r="E1742" s="9">
        <v>828657</v>
      </c>
      <c r="F1742" s="9">
        <v>0</v>
      </c>
      <c r="G1742" s="20">
        <v>828657</v>
      </c>
      <c r="H1742" s="20">
        <v>0</v>
      </c>
      <c r="I1742" s="14">
        <v>0</v>
      </c>
      <c r="J1742" s="7" t="s">
        <v>51</v>
      </c>
      <c r="K1742" s="7" t="s">
        <v>5585</v>
      </c>
      <c r="L1742" s="7" t="s">
        <v>5554</v>
      </c>
      <c r="M1742" s="5">
        <v>0</v>
      </c>
      <c r="N1742" s="7"/>
      <c r="O1742" s="5">
        <v>0</v>
      </c>
      <c r="P1742" s="37">
        <v>0</v>
      </c>
      <c r="Q1742" s="37">
        <v>0</v>
      </c>
      <c r="R1742" s="37">
        <v>0</v>
      </c>
    </row>
    <row r="1743" spans="1:18" x14ac:dyDescent="0.25">
      <c r="A1743" s="5">
        <v>21</v>
      </c>
      <c r="B1743" s="7" t="s">
        <v>5586</v>
      </c>
      <c r="C1743" s="9">
        <v>0</v>
      </c>
      <c r="D1743" s="9">
        <v>0</v>
      </c>
      <c r="E1743" s="9">
        <v>245628</v>
      </c>
      <c r="F1743" s="9">
        <v>0</v>
      </c>
      <c r="G1743" s="20">
        <v>245628</v>
      </c>
      <c r="H1743" s="20">
        <v>0</v>
      </c>
      <c r="I1743" s="14">
        <v>0</v>
      </c>
      <c r="J1743" s="7" t="s">
        <v>51</v>
      </c>
      <c r="K1743" s="7" t="s">
        <v>5587</v>
      </c>
      <c r="L1743" s="7" t="s">
        <v>5297</v>
      </c>
      <c r="M1743" s="5">
        <v>0</v>
      </c>
      <c r="N1743" s="7"/>
      <c r="O1743" s="5">
        <v>0</v>
      </c>
      <c r="P1743" s="37">
        <v>0</v>
      </c>
      <c r="Q1743" s="37">
        <v>0</v>
      </c>
      <c r="R1743" s="37">
        <v>0</v>
      </c>
    </row>
    <row r="1744" spans="1:18" x14ac:dyDescent="0.25">
      <c r="A1744" s="5">
        <v>21</v>
      </c>
      <c r="B1744" s="7" t="s">
        <v>240</v>
      </c>
      <c r="C1744" s="9">
        <v>0</v>
      </c>
      <c r="D1744" s="9">
        <v>0</v>
      </c>
      <c r="E1744" s="9">
        <v>55387</v>
      </c>
      <c r="F1744" s="9">
        <v>0</v>
      </c>
      <c r="G1744" s="20">
        <v>55387</v>
      </c>
      <c r="H1744" s="20">
        <v>25817.365353181453</v>
      </c>
      <c r="I1744" s="14">
        <v>0.46612680508389065</v>
      </c>
      <c r="J1744" s="7" t="s">
        <v>51</v>
      </c>
      <c r="K1744" s="7" t="s">
        <v>242</v>
      </c>
      <c r="L1744" s="7" t="s">
        <v>239</v>
      </c>
      <c r="M1744" s="5">
        <v>0</v>
      </c>
      <c r="N1744" s="7" t="s">
        <v>229</v>
      </c>
      <c r="O1744" s="5">
        <v>0</v>
      </c>
      <c r="P1744" s="37">
        <v>0</v>
      </c>
      <c r="Q1744" s="37">
        <v>0</v>
      </c>
      <c r="R1744" s="37">
        <v>0</v>
      </c>
    </row>
    <row r="1745" spans="1:18" x14ac:dyDescent="0.25">
      <c r="A1745" s="5">
        <v>21</v>
      </c>
      <c r="B1745" s="7" t="s">
        <v>241</v>
      </c>
      <c r="C1745" s="9">
        <v>0</v>
      </c>
      <c r="D1745" s="9">
        <v>0</v>
      </c>
      <c r="E1745" s="9">
        <v>2615210.7999999998</v>
      </c>
      <c r="F1745" s="9">
        <v>0</v>
      </c>
      <c r="G1745" s="20">
        <v>2615210.7999999998</v>
      </c>
      <c r="H1745" s="20">
        <v>2200705.0294125765</v>
      </c>
      <c r="I1745" s="14">
        <v>0.84150196588840054</v>
      </c>
      <c r="J1745" s="7" t="s">
        <v>51</v>
      </c>
      <c r="K1745" s="7" t="s">
        <v>243</v>
      </c>
      <c r="L1745" s="7" t="s">
        <v>239</v>
      </c>
      <c r="M1745" s="5">
        <v>0</v>
      </c>
      <c r="N1745" s="7" t="s">
        <v>229</v>
      </c>
      <c r="O1745" s="5">
        <v>0</v>
      </c>
      <c r="P1745" s="37">
        <v>0</v>
      </c>
      <c r="Q1745" s="37">
        <v>0</v>
      </c>
      <c r="R1745" s="37">
        <v>0</v>
      </c>
    </row>
    <row r="1746" spans="1:18" x14ac:dyDescent="0.25">
      <c r="A1746" s="5">
        <v>21</v>
      </c>
      <c r="B1746" s="7" t="s">
        <v>5588</v>
      </c>
      <c r="C1746" s="9">
        <v>0</v>
      </c>
      <c r="D1746" s="9">
        <v>0</v>
      </c>
      <c r="E1746" s="9">
        <v>12731</v>
      </c>
      <c r="F1746" s="9">
        <v>0</v>
      </c>
      <c r="G1746" s="20">
        <v>12731</v>
      </c>
      <c r="H1746" s="20">
        <v>0</v>
      </c>
      <c r="I1746" s="14">
        <v>0</v>
      </c>
      <c r="J1746" s="7" t="s">
        <v>51</v>
      </c>
      <c r="K1746" s="7" t="s">
        <v>5589</v>
      </c>
      <c r="L1746" s="7" t="s">
        <v>5590</v>
      </c>
      <c r="M1746" s="5">
        <v>0</v>
      </c>
      <c r="N1746" s="7"/>
      <c r="O1746" s="5">
        <v>0</v>
      </c>
      <c r="P1746" s="37">
        <v>0</v>
      </c>
      <c r="Q1746" s="37">
        <v>0</v>
      </c>
      <c r="R1746" s="37">
        <v>0</v>
      </c>
    </row>
    <row r="1747" spans="1:18" x14ac:dyDescent="0.25">
      <c r="A1747" s="5">
        <v>21</v>
      </c>
      <c r="B1747" s="7" t="s">
        <v>5591</v>
      </c>
      <c r="C1747" s="9">
        <v>0</v>
      </c>
      <c r="D1747" s="9">
        <v>0</v>
      </c>
      <c r="E1747" s="9">
        <v>612549</v>
      </c>
      <c r="F1747" s="9">
        <v>0</v>
      </c>
      <c r="G1747" s="20">
        <v>612549</v>
      </c>
      <c r="H1747" s="20">
        <v>127109.79001771238</v>
      </c>
      <c r="I1747" s="14">
        <v>0.20750958701705885</v>
      </c>
      <c r="J1747" s="7" t="s">
        <v>51</v>
      </c>
      <c r="K1747" s="7" t="s">
        <v>5592</v>
      </c>
      <c r="L1747" s="7" t="s">
        <v>5335</v>
      </c>
      <c r="M1747" s="5">
        <v>0</v>
      </c>
      <c r="N1747" s="7"/>
      <c r="O1747" s="5">
        <v>0</v>
      </c>
      <c r="P1747" s="37">
        <v>0</v>
      </c>
      <c r="Q1747" s="37">
        <v>0</v>
      </c>
      <c r="R1747" s="37">
        <v>0</v>
      </c>
    </row>
    <row r="1748" spans="1:18" x14ac:dyDescent="0.25">
      <c r="A1748" s="5">
        <v>21</v>
      </c>
      <c r="B1748" s="7" t="s">
        <v>5593</v>
      </c>
      <c r="C1748" s="9">
        <v>0</v>
      </c>
      <c r="D1748" s="9">
        <v>0</v>
      </c>
      <c r="E1748" s="9">
        <v>414543</v>
      </c>
      <c r="F1748" s="9">
        <v>0</v>
      </c>
      <c r="G1748" s="20">
        <v>414543</v>
      </c>
      <c r="H1748" s="20">
        <v>86021.64673081263</v>
      </c>
      <c r="I1748" s="14">
        <v>0.20750958701705885</v>
      </c>
      <c r="J1748" s="7" t="s">
        <v>51</v>
      </c>
      <c r="K1748" s="7" t="s">
        <v>5594</v>
      </c>
      <c r="L1748" s="7" t="s">
        <v>5335</v>
      </c>
      <c r="M1748" s="5">
        <v>0</v>
      </c>
      <c r="N1748" s="7"/>
      <c r="O1748" s="5">
        <v>0</v>
      </c>
      <c r="P1748" s="37">
        <v>0</v>
      </c>
      <c r="Q1748" s="37">
        <v>0</v>
      </c>
      <c r="R1748" s="37">
        <v>0</v>
      </c>
    </row>
    <row r="1749" spans="1:18" x14ac:dyDescent="0.25">
      <c r="A1749" s="5">
        <v>21</v>
      </c>
      <c r="B1749" s="7" t="s">
        <v>5595</v>
      </c>
      <c r="C1749" s="9">
        <v>0</v>
      </c>
      <c r="D1749" s="9">
        <v>0</v>
      </c>
      <c r="E1749" s="9">
        <v>733350</v>
      </c>
      <c r="F1749" s="9">
        <v>0</v>
      </c>
      <c r="G1749" s="20">
        <v>733350</v>
      </c>
      <c r="H1749" s="20">
        <v>152177.1556389601</v>
      </c>
      <c r="I1749" s="14">
        <v>0.20750958701705885</v>
      </c>
      <c r="J1749" s="7" t="s">
        <v>51</v>
      </c>
      <c r="K1749" s="7" t="s">
        <v>5596</v>
      </c>
      <c r="L1749" s="7" t="s">
        <v>5335</v>
      </c>
      <c r="M1749" s="5">
        <v>0</v>
      </c>
      <c r="N1749" s="7"/>
      <c r="O1749" s="5">
        <v>0</v>
      </c>
      <c r="P1749" s="37">
        <v>0</v>
      </c>
      <c r="Q1749" s="37">
        <v>0</v>
      </c>
      <c r="R1749" s="37">
        <v>0</v>
      </c>
    </row>
    <row r="1750" spans="1:18" x14ac:dyDescent="0.25">
      <c r="A1750" s="5">
        <v>21</v>
      </c>
      <c r="B1750" s="7" t="s">
        <v>5597</v>
      </c>
      <c r="C1750" s="9">
        <v>0</v>
      </c>
      <c r="D1750" s="9">
        <v>0</v>
      </c>
      <c r="E1750" s="9">
        <v>554874</v>
      </c>
      <c r="F1750" s="9">
        <v>0</v>
      </c>
      <c r="G1750" s="20">
        <v>554874</v>
      </c>
      <c r="H1750" s="20">
        <v>115141.67458650352</v>
      </c>
      <c r="I1750" s="14">
        <v>0.20750958701705885</v>
      </c>
      <c r="J1750" s="7" t="s">
        <v>51</v>
      </c>
      <c r="K1750" s="7" t="s">
        <v>5598</v>
      </c>
      <c r="L1750" s="7" t="s">
        <v>5335</v>
      </c>
      <c r="M1750" s="5">
        <v>0</v>
      </c>
      <c r="N1750" s="7"/>
      <c r="O1750" s="5">
        <v>0</v>
      </c>
      <c r="P1750" s="37">
        <v>0</v>
      </c>
      <c r="Q1750" s="37">
        <v>0</v>
      </c>
      <c r="R1750" s="37">
        <v>0</v>
      </c>
    </row>
    <row r="1751" spans="1:18" x14ac:dyDescent="0.25">
      <c r="A1751" s="5">
        <v>21</v>
      </c>
      <c r="B1751" s="7" t="s">
        <v>5599</v>
      </c>
      <c r="C1751" s="9">
        <v>0</v>
      </c>
      <c r="D1751" s="9">
        <v>0</v>
      </c>
      <c r="E1751" s="9">
        <v>3745049</v>
      </c>
      <c r="F1751" s="9">
        <v>0</v>
      </c>
      <c r="G1751" s="20">
        <v>3745049</v>
      </c>
      <c r="H1751" s="20">
        <v>777133.57134864922</v>
      </c>
      <c r="I1751" s="14">
        <v>0.20750958701705885</v>
      </c>
      <c r="J1751" s="7" t="s">
        <v>51</v>
      </c>
      <c r="K1751" s="7" t="s">
        <v>5600</v>
      </c>
      <c r="L1751" s="7" t="s">
        <v>5335</v>
      </c>
      <c r="M1751" s="5">
        <v>0</v>
      </c>
      <c r="N1751" s="7"/>
      <c r="O1751" s="5">
        <v>0</v>
      </c>
      <c r="P1751" s="37">
        <v>0</v>
      </c>
      <c r="Q1751" s="37">
        <v>0</v>
      </c>
      <c r="R1751" s="37">
        <v>0</v>
      </c>
    </row>
    <row r="1752" spans="1:18" x14ac:dyDescent="0.25">
      <c r="A1752" s="5">
        <v>21</v>
      </c>
      <c r="B1752" s="7" t="s">
        <v>5601</v>
      </c>
      <c r="C1752" s="9">
        <v>0</v>
      </c>
      <c r="D1752" s="9">
        <v>0</v>
      </c>
      <c r="E1752" s="9">
        <v>636010</v>
      </c>
      <c r="F1752" s="9">
        <v>0</v>
      </c>
      <c r="G1752" s="20">
        <v>636010</v>
      </c>
      <c r="H1752" s="20">
        <v>131978.1724387196</v>
      </c>
      <c r="I1752" s="14">
        <v>0.20750958701705885</v>
      </c>
      <c r="J1752" s="7" t="s">
        <v>51</v>
      </c>
      <c r="K1752" s="7" t="s">
        <v>5602</v>
      </c>
      <c r="L1752" s="7" t="s">
        <v>5335</v>
      </c>
      <c r="M1752" s="5">
        <v>0</v>
      </c>
      <c r="N1752" s="7" t="s">
        <v>834</v>
      </c>
      <c r="O1752" s="28">
        <v>1</v>
      </c>
      <c r="P1752" s="37">
        <v>-131978.1724387196</v>
      </c>
      <c r="Q1752" s="37">
        <v>0</v>
      </c>
      <c r="R1752" s="37">
        <v>0</v>
      </c>
    </row>
    <row r="1753" spans="1:18" x14ac:dyDescent="0.25">
      <c r="A1753" s="5">
        <v>21</v>
      </c>
      <c r="B1753" s="7" t="s">
        <v>5603</v>
      </c>
      <c r="C1753" s="9">
        <v>0</v>
      </c>
      <c r="D1753" s="9">
        <v>0</v>
      </c>
      <c r="E1753" s="9">
        <v>272574</v>
      </c>
      <c r="F1753" s="9">
        <v>0</v>
      </c>
      <c r="G1753" s="20">
        <v>272574</v>
      </c>
      <c r="H1753" s="20">
        <v>56561.718171587796</v>
      </c>
      <c r="I1753" s="14">
        <v>0.20750958701705885</v>
      </c>
      <c r="J1753" s="7" t="s">
        <v>51</v>
      </c>
      <c r="K1753" s="7" t="s">
        <v>5604</v>
      </c>
      <c r="L1753" s="7" t="s">
        <v>5335</v>
      </c>
      <c r="M1753" s="5">
        <v>0</v>
      </c>
      <c r="N1753" s="7"/>
      <c r="O1753" s="5">
        <v>0</v>
      </c>
      <c r="P1753" s="37">
        <v>0</v>
      </c>
      <c r="Q1753" s="37">
        <v>0</v>
      </c>
      <c r="R1753" s="37">
        <v>0</v>
      </c>
    </row>
    <row r="1754" spans="1:18" x14ac:dyDescent="0.25">
      <c r="A1754" s="5">
        <v>21</v>
      </c>
      <c r="B1754" s="7" t="s">
        <v>5605</v>
      </c>
      <c r="C1754" s="9">
        <v>0</v>
      </c>
      <c r="D1754" s="9">
        <v>0</v>
      </c>
      <c r="E1754" s="9">
        <v>72945</v>
      </c>
      <c r="F1754" s="9">
        <v>0</v>
      </c>
      <c r="G1754" s="20">
        <v>72945</v>
      </c>
      <c r="H1754" s="20">
        <v>15136.786824959358</v>
      </c>
      <c r="I1754" s="14">
        <v>0.20750958701705885</v>
      </c>
      <c r="J1754" s="7" t="s">
        <v>51</v>
      </c>
      <c r="K1754" s="7" t="s">
        <v>5606</v>
      </c>
      <c r="L1754" s="7" t="s">
        <v>5335</v>
      </c>
      <c r="M1754" s="5">
        <v>0</v>
      </c>
      <c r="N1754" s="7"/>
      <c r="O1754" s="5">
        <v>0</v>
      </c>
      <c r="P1754" s="37">
        <v>0</v>
      </c>
      <c r="Q1754" s="37">
        <v>0</v>
      </c>
      <c r="R1754" s="37">
        <v>0</v>
      </c>
    </row>
    <row r="1755" spans="1:18" x14ac:dyDescent="0.25">
      <c r="A1755" s="5">
        <v>21</v>
      </c>
      <c r="B1755" s="7" t="s">
        <v>5607</v>
      </c>
      <c r="C1755" s="9">
        <v>0</v>
      </c>
      <c r="D1755" s="9">
        <v>0</v>
      </c>
      <c r="E1755" s="9">
        <v>36473</v>
      </c>
      <c r="F1755" s="9">
        <v>0</v>
      </c>
      <c r="G1755" s="20">
        <v>36473</v>
      </c>
      <c r="H1755" s="20">
        <v>7568.4971672731872</v>
      </c>
      <c r="I1755" s="14">
        <v>0.20750958701705885</v>
      </c>
      <c r="J1755" s="7" t="s">
        <v>51</v>
      </c>
      <c r="K1755" s="7" t="s">
        <v>5608</v>
      </c>
      <c r="L1755" s="7" t="s">
        <v>5335</v>
      </c>
      <c r="M1755" s="5">
        <v>0</v>
      </c>
      <c r="N1755" s="7"/>
      <c r="O1755" s="5">
        <v>0</v>
      </c>
      <c r="P1755" s="37">
        <v>0</v>
      </c>
      <c r="Q1755" s="37">
        <v>0</v>
      </c>
      <c r="R1755" s="37">
        <v>0</v>
      </c>
    </row>
    <row r="1756" spans="1:18" x14ac:dyDescent="0.25">
      <c r="A1756" s="5">
        <v>21</v>
      </c>
      <c r="B1756" s="7" t="s">
        <v>5609</v>
      </c>
      <c r="C1756" s="9">
        <v>0</v>
      </c>
      <c r="D1756" s="9">
        <v>0</v>
      </c>
      <c r="E1756" s="9">
        <v>1280137</v>
      </c>
      <c r="F1756" s="9">
        <v>0</v>
      </c>
      <c r="G1756" s="20">
        <v>1280137</v>
      </c>
      <c r="H1756" s="20">
        <v>265640.70019525668</v>
      </c>
      <c r="I1756" s="14">
        <v>0.20750958701705885</v>
      </c>
      <c r="J1756" s="7" t="s">
        <v>51</v>
      </c>
      <c r="K1756" s="7" t="s">
        <v>5610</v>
      </c>
      <c r="L1756" s="7" t="s">
        <v>5335</v>
      </c>
      <c r="M1756" s="5">
        <v>0</v>
      </c>
      <c r="N1756" s="7"/>
      <c r="O1756" s="5">
        <v>0</v>
      </c>
      <c r="P1756" s="37">
        <v>0</v>
      </c>
      <c r="Q1756" s="37">
        <v>0</v>
      </c>
      <c r="R1756" s="37">
        <v>0</v>
      </c>
    </row>
    <row r="1757" spans="1:18" x14ac:dyDescent="0.25">
      <c r="A1757" s="5">
        <v>21</v>
      </c>
      <c r="B1757" s="7" t="s">
        <v>5611</v>
      </c>
      <c r="C1757" s="9">
        <v>0</v>
      </c>
      <c r="D1757" s="9">
        <v>0</v>
      </c>
      <c r="E1757" s="9">
        <v>1271983</v>
      </c>
      <c r="F1757" s="9">
        <v>0</v>
      </c>
      <c r="G1757" s="20">
        <v>1271983</v>
      </c>
      <c r="H1757" s="20">
        <v>263948.66702271957</v>
      </c>
      <c r="I1757" s="14">
        <v>0.20750958701705885</v>
      </c>
      <c r="J1757" s="7" t="s">
        <v>51</v>
      </c>
      <c r="K1757" s="7" t="s">
        <v>5612</v>
      </c>
      <c r="L1757" s="7" t="s">
        <v>5335</v>
      </c>
      <c r="M1757" s="5">
        <v>0</v>
      </c>
      <c r="N1757" s="7"/>
      <c r="O1757" s="5">
        <v>0</v>
      </c>
      <c r="P1757" s="37">
        <v>0</v>
      </c>
      <c r="Q1757" s="37">
        <v>0</v>
      </c>
      <c r="R1757" s="37">
        <v>0</v>
      </c>
    </row>
    <row r="1758" spans="1:18" x14ac:dyDescent="0.25">
      <c r="A1758" s="5">
        <v>21</v>
      </c>
      <c r="B1758" s="7" t="s">
        <v>5613</v>
      </c>
      <c r="C1758" s="9">
        <v>0</v>
      </c>
      <c r="D1758" s="9">
        <v>0</v>
      </c>
      <c r="E1758" s="9">
        <v>1527587</v>
      </c>
      <c r="F1758" s="9">
        <v>0</v>
      </c>
      <c r="G1758" s="20">
        <v>1527587</v>
      </c>
      <c r="H1758" s="20">
        <v>316988.94750262785</v>
      </c>
      <c r="I1758" s="14">
        <v>0.20750958701705882</v>
      </c>
      <c r="J1758" s="7" t="s">
        <v>51</v>
      </c>
      <c r="K1758" s="7" t="s">
        <v>5614</v>
      </c>
      <c r="L1758" s="7" t="s">
        <v>5335</v>
      </c>
      <c r="M1758" s="5">
        <v>0</v>
      </c>
      <c r="N1758" s="7"/>
      <c r="O1758" s="5">
        <v>0</v>
      </c>
      <c r="P1758" s="37">
        <v>0</v>
      </c>
      <c r="Q1758" s="37">
        <v>0</v>
      </c>
      <c r="R1758" s="37">
        <v>0</v>
      </c>
    </row>
    <row r="1759" spans="1:18" x14ac:dyDescent="0.25">
      <c r="A1759" s="5">
        <v>21</v>
      </c>
      <c r="B1759" s="7" t="s">
        <v>5615</v>
      </c>
      <c r="C1759" s="9">
        <v>0</v>
      </c>
      <c r="D1759" s="9">
        <v>0</v>
      </c>
      <c r="E1759" s="9">
        <v>1650040</v>
      </c>
      <c r="F1759" s="9">
        <v>0</v>
      </c>
      <c r="G1759" s="20">
        <v>1650040</v>
      </c>
      <c r="H1759" s="20">
        <v>342399.11896162777</v>
      </c>
      <c r="I1759" s="14">
        <v>0.20750958701705885</v>
      </c>
      <c r="J1759" s="7" t="s">
        <v>51</v>
      </c>
      <c r="K1759" s="7" t="s">
        <v>5616</v>
      </c>
      <c r="L1759" s="7" t="s">
        <v>5335</v>
      </c>
      <c r="M1759" s="5">
        <v>0</v>
      </c>
      <c r="N1759" s="7"/>
      <c r="O1759" s="5">
        <v>0</v>
      </c>
      <c r="P1759" s="37">
        <v>0</v>
      </c>
      <c r="Q1759" s="37">
        <v>0</v>
      </c>
      <c r="R1759" s="37">
        <v>0</v>
      </c>
    </row>
    <row r="1760" spans="1:18" x14ac:dyDescent="0.25">
      <c r="A1760" s="5">
        <v>21</v>
      </c>
      <c r="B1760" s="7" t="s">
        <v>5617</v>
      </c>
      <c r="C1760" s="9">
        <v>0</v>
      </c>
      <c r="D1760" s="9">
        <v>0</v>
      </c>
      <c r="E1760" s="9">
        <v>366674</v>
      </c>
      <c r="F1760" s="9">
        <v>0</v>
      </c>
      <c r="G1760" s="20">
        <v>366674</v>
      </c>
      <c r="H1760" s="20">
        <v>76088.370309893042</v>
      </c>
      <c r="I1760" s="14">
        <v>0.20750958701705888</v>
      </c>
      <c r="J1760" s="7" t="s">
        <v>51</v>
      </c>
      <c r="K1760" s="7" t="s">
        <v>5618</v>
      </c>
      <c r="L1760" s="7" t="s">
        <v>5335</v>
      </c>
      <c r="M1760" s="5">
        <v>0</v>
      </c>
      <c r="N1760" s="7"/>
      <c r="O1760" s="5">
        <v>0</v>
      </c>
      <c r="P1760" s="37">
        <v>0</v>
      </c>
      <c r="Q1760" s="37">
        <v>0</v>
      </c>
      <c r="R1760" s="37">
        <v>0</v>
      </c>
    </row>
    <row r="1761" spans="1:18" x14ac:dyDescent="0.25">
      <c r="A1761" s="5">
        <v>21</v>
      </c>
      <c r="B1761" s="7" t="s">
        <v>5619</v>
      </c>
      <c r="C1761" s="9">
        <v>0</v>
      </c>
      <c r="D1761" s="9">
        <v>0</v>
      </c>
      <c r="E1761" s="9">
        <v>1680478</v>
      </c>
      <c r="F1761" s="9">
        <v>0</v>
      </c>
      <c r="G1761" s="20">
        <v>1680478</v>
      </c>
      <c r="H1761" s="20">
        <v>348715.295771253</v>
      </c>
      <c r="I1761" s="14">
        <v>0.20750958701705885</v>
      </c>
      <c r="J1761" s="7" t="s">
        <v>51</v>
      </c>
      <c r="K1761" s="7" t="s">
        <v>5620</v>
      </c>
      <c r="L1761" s="7" t="s">
        <v>5335</v>
      </c>
      <c r="M1761" s="5">
        <v>0</v>
      </c>
      <c r="N1761" s="7"/>
      <c r="O1761" s="5">
        <v>0</v>
      </c>
      <c r="P1761" s="37">
        <v>0</v>
      </c>
      <c r="Q1761" s="37">
        <v>0</v>
      </c>
      <c r="R1761" s="37">
        <v>0</v>
      </c>
    </row>
    <row r="1762" spans="1:18" x14ac:dyDescent="0.25">
      <c r="A1762" s="5">
        <v>21</v>
      </c>
      <c r="B1762" s="7" t="s">
        <v>5621</v>
      </c>
      <c r="C1762" s="9">
        <v>0</v>
      </c>
      <c r="D1762" s="9">
        <v>0</v>
      </c>
      <c r="E1762" s="9">
        <v>112713</v>
      </c>
      <c r="F1762" s="9">
        <v>0</v>
      </c>
      <c r="G1762" s="20">
        <v>112713</v>
      </c>
      <c r="H1762" s="20">
        <v>112713</v>
      </c>
      <c r="I1762" s="14">
        <v>1</v>
      </c>
      <c r="J1762" s="7" t="s">
        <v>51</v>
      </c>
      <c r="K1762" s="7" t="s">
        <v>5622</v>
      </c>
      <c r="L1762" s="7" t="s">
        <v>5437</v>
      </c>
      <c r="M1762" s="5">
        <v>0</v>
      </c>
      <c r="N1762" s="7"/>
      <c r="O1762" s="5">
        <v>0</v>
      </c>
      <c r="P1762" s="37">
        <v>0</v>
      </c>
      <c r="Q1762" s="37">
        <v>0</v>
      </c>
      <c r="R1762" s="37">
        <v>0</v>
      </c>
    </row>
    <row r="1763" spans="1:18" x14ac:dyDescent="0.25">
      <c r="A1763" s="5">
        <v>21</v>
      </c>
      <c r="B1763" s="7" t="s">
        <v>5623</v>
      </c>
      <c r="C1763" s="9">
        <v>0</v>
      </c>
      <c r="D1763" s="9">
        <v>0</v>
      </c>
      <c r="E1763" s="9">
        <v>1839855</v>
      </c>
      <c r="F1763" s="9">
        <v>0</v>
      </c>
      <c r="G1763" s="20">
        <v>1839855</v>
      </c>
      <c r="H1763" s="20">
        <v>1839855</v>
      </c>
      <c r="I1763" s="14">
        <v>1</v>
      </c>
      <c r="J1763" s="7" t="s">
        <v>51</v>
      </c>
      <c r="K1763" s="7" t="s">
        <v>5624</v>
      </c>
      <c r="L1763" s="7" t="s">
        <v>5437</v>
      </c>
      <c r="M1763" s="5">
        <v>0</v>
      </c>
      <c r="N1763" s="7"/>
      <c r="O1763" s="5">
        <v>0</v>
      </c>
      <c r="P1763" s="37">
        <v>0</v>
      </c>
      <c r="Q1763" s="37">
        <v>0</v>
      </c>
      <c r="R1763" s="37">
        <v>0</v>
      </c>
    </row>
    <row r="1764" spans="1:18" x14ac:dyDescent="0.25">
      <c r="A1764" s="5">
        <v>21</v>
      </c>
      <c r="B1764" s="7" t="s">
        <v>5625</v>
      </c>
      <c r="C1764" s="9">
        <v>0</v>
      </c>
      <c r="D1764" s="9">
        <v>0</v>
      </c>
      <c r="E1764" s="9">
        <v>1197186</v>
      </c>
      <c r="F1764" s="9">
        <v>0</v>
      </c>
      <c r="G1764" s="20">
        <v>1197186</v>
      </c>
      <c r="H1764" s="20">
        <v>1197186</v>
      </c>
      <c r="I1764" s="14">
        <v>1</v>
      </c>
      <c r="J1764" s="7" t="s">
        <v>51</v>
      </c>
      <c r="K1764" s="7" t="s">
        <v>5626</v>
      </c>
      <c r="L1764" s="7" t="s">
        <v>5450</v>
      </c>
      <c r="M1764" s="5">
        <v>0</v>
      </c>
      <c r="N1764" s="7"/>
      <c r="O1764" s="5">
        <v>0</v>
      </c>
      <c r="P1764" s="37">
        <v>0</v>
      </c>
      <c r="Q1764" s="37">
        <v>0</v>
      </c>
      <c r="R1764" s="37">
        <v>0</v>
      </c>
    </row>
    <row r="1765" spans="1:18" x14ac:dyDescent="0.25">
      <c r="A1765" s="5">
        <v>21</v>
      </c>
      <c r="B1765" s="7" t="s">
        <v>5627</v>
      </c>
      <c r="C1765" s="9">
        <v>0</v>
      </c>
      <c r="D1765" s="9">
        <v>0</v>
      </c>
      <c r="E1765" s="9">
        <v>575521</v>
      </c>
      <c r="F1765" s="9">
        <v>0</v>
      </c>
      <c r="G1765" s="20">
        <v>575521</v>
      </c>
      <c r="H1765" s="20">
        <v>575521</v>
      </c>
      <c r="I1765" s="14">
        <v>1</v>
      </c>
      <c r="J1765" s="7" t="s">
        <v>51</v>
      </c>
      <c r="K1765" s="7" t="s">
        <v>5628</v>
      </c>
      <c r="L1765" s="7" t="s">
        <v>5450</v>
      </c>
      <c r="M1765" s="5">
        <v>0</v>
      </c>
      <c r="N1765" s="7"/>
      <c r="O1765" s="5">
        <v>0</v>
      </c>
      <c r="P1765" s="37">
        <v>0</v>
      </c>
      <c r="Q1765" s="37">
        <v>0</v>
      </c>
      <c r="R1765" s="37">
        <v>0</v>
      </c>
    </row>
    <row r="1766" spans="1:18" x14ac:dyDescent="0.25">
      <c r="A1766" s="5">
        <v>21</v>
      </c>
      <c r="B1766" s="7" t="s">
        <v>5629</v>
      </c>
      <c r="C1766" s="9">
        <v>0</v>
      </c>
      <c r="D1766" s="9">
        <v>0</v>
      </c>
      <c r="E1766" s="9">
        <v>2156931</v>
      </c>
      <c r="F1766" s="9">
        <v>0</v>
      </c>
      <c r="G1766" s="20">
        <v>2156931</v>
      </c>
      <c r="H1766" s="20">
        <v>2156931</v>
      </c>
      <c r="I1766" s="14">
        <v>1</v>
      </c>
      <c r="J1766" s="7" t="s">
        <v>51</v>
      </c>
      <c r="K1766" s="7" t="s">
        <v>5630</v>
      </c>
      <c r="L1766" s="7" t="s">
        <v>5450</v>
      </c>
      <c r="M1766" s="5">
        <v>0</v>
      </c>
      <c r="N1766" s="7"/>
      <c r="O1766" s="5">
        <v>0</v>
      </c>
      <c r="P1766" s="37">
        <v>0</v>
      </c>
      <c r="Q1766" s="37">
        <v>0</v>
      </c>
      <c r="R1766" s="37">
        <v>0</v>
      </c>
    </row>
    <row r="1767" spans="1:18" x14ac:dyDescent="0.25">
      <c r="A1767" s="5">
        <v>21</v>
      </c>
      <c r="B1767" s="7" t="s">
        <v>5631</v>
      </c>
      <c r="C1767" s="9">
        <v>0</v>
      </c>
      <c r="D1767" s="9">
        <v>0</v>
      </c>
      <c r="E1767" s="9">
        <v>1521569</v>
      </c>
      <c r="F1767" s="9">
        <v>0</v>
      </c>
      <c r="G1767" s="20">
        <v>1521569</v>
      </c>
      <c r="H1767" s="20">
        <v>1521569</v>
      </c>
      <c r="I1767" s="14">
        <v>1</v>
      </c>
      <c r="J1767" s="7" t="s">
        <v>51</v>
      </c>
      <c r="K1767" s="7" t="s">
        <v>5632</v>
      </c>
      <c r="L1767" s="7" t="s">
        <v>5450</v>
      </c>
      <c r="M1767" s="5">
        <v>0</v>
      </c>
      <c r="N1767" s="7" t="s">
        <v>834</v>
      </c>
      <c r="O1767" s="28">
        <v>1</v>
      </c>
      <c r="P1767" s="37">
        <v>-1521569</v>
      </c>
      <c r="Q1767" s="37">
        <v>0</v>
      </c>
      <c r="R1767" s="37">
        <v>0</v>
      </c>
    </row>
    <row r="1768" spans="1:18" x14ac:dyDescent="0.25">
      <c r="A1768" s="5">
        <v>21</v>
      </c>
      <c r="B1768" s="7" t="s">
        <v>5633</v>
      </c>
      <c r="C1768" s="9">
        <v>0</v>
      </c>
      <c r="D1768" s="9">
        <v>0</v>
      </c>
      <c r="E1768" s="9">
        <v>750568</v>
      </c>
      <c r="F1768" s="9">
        <v>0</v>
      </c>
      <c r="G1768" s="20">
        <v>750568</v>
      </c>
      <c r="H1768" s="20">
        <v>750568</v>
      </c>
      <c r="I1768" s="14">
        <v>1</v>
      </c>
      <c r="J1768" s="7" t="s">
        <v>51</v>
      </c>
      <c r="K1768" s="7" t="s">
        <v>5634</v>
      </c>
      <c r="L1768" s="7" t="s">
        <v>5450</v>
      </c>
      <c r="M1768" s="5">
        <v>0</v>
      </c>
      <c r="N1768" s="7"/>
      <c r="O1768" s="5">
        <v>0</v>
      </c>
      <c r="P1768" s="37">
        <v>0</v>
      </c>
      <c r="Q1768" s="37">
        <v>0</v>
      </c>
      <c r="R1768" s="37">
        <v>0</v>
      </c>
    </row>
    <row r="1769" spans="1:18" x14ac:dyDescent="0.25">
      <c r="A1769" s="5">
        <v>21</v>
      </c>
      <c r="B1769" s="7" t="s">
        <v>5635</v>
      </c>
      <c r="C1769" s="9">
        <v>0</v>
      </c>
      <c r="D1769" s="9">
        <v>0</v>
      </c>
      <c r="E1769" s="9">
        <v>122581</v>
      </c>
      <c r="F1769" s="9">
        <v>0</v>
      </c>
      <c r="G1769" s="20">
        <v>122581</v>
      </c>
      <c r="H1769" s="20">
        <v>0</v>
      </c>
      <c r="I1769" s="14">
        <v>0</v>
      </c>
      <c r="J1769" s="7" t="s">
        <v>51</v>
      </c>
      <c r="K1769" s="7" t="s">
        <v>5636</v>
      </c>
      <c r="L1769" s="7" t="s">
        <v>5457</v>
      </c>
      <c r="M1769" s="5">
        <v>0</v>
      </c>
      <c r="N1769" s="7"/>
      <c r="O1769" s="5">
        <v>0</v>
      </c>
      <c r="P1769" s="37">
        <v>0</v>
      </c>
      <c r="Q1769" s="37">
        <v>0</v>
      </c>
      <c r="R1769" s="37">
        <v>0</v>
      </c>
    </row>
    <row r="1770" spans="1:18" x14ac:dyDescent="0.25">
      <c r="A1770" s="5">
        <v>21</v>
      </c>
      <c r="B1770" s="7" t="s">
        <v>5637</v>
      </c>
      <c r="C1770" s="9">
        <v>0</v>
      </c>
      <c r="D1770" s="9">
        <v>0</v>
      </c>
      <c r="E1770" s="9">
        <v>1628981</v>
      </c>
      <c r="F1770" s="9">
        <v>0</v>
      </c>
      <c r="G1770" s="20">
        <v>1628981</v>
      </c>
      <c r="H1770" s="20">
        <v>0</v>
      </c>
      <c r="I1770" s="14">
        <v>0</v>
      </c>
      <c r="J1770" s="7" t="s">
        <v>51</v>
      </c>
      <c r="K1770" s="7" t="s">
        <v>5638</v>
      </c>
      <c r="L1770" s="7" t="s">
        <v>5457</v>
      </c>
      <c r="M1770" s="5">
        <v>0</v>
      </c>
      <c r="N1770" s="7"/>
      <c r="O1770" s="5">
        <v>0</v>
      </c>
      <c r="P1770" s="37">
        <v>0</v>
      </c>
      <c r="Q1770" s="37">
        <v>0</v>
      </c>
      <c r="R1770" s="37">
        <v>0</v>
      </c>
    </row>
    <row r="1771" spans="1:18" x14ac:dyDescent="0.25">
      <c r="A1771" s="5">
        <v>21</v>
      </c>
      <c r="B1771" s="7" t="s">
        <v>5639</v>
      </c>
      <c r="C1771" s="9">
        <v>0</v>
      </c>
      <c r="D1771" s="9">
        <v>0</v>
      </c>
      <c r="E1771" s="9">
        <v>427824</v>
      </c>
      <c r="F1771" s="9">
        <v>0</v>
      </c>
      <c r="G1771" s="20">
        <v>427824</v>
      </c>
      <c r="H1771" s="20">
        <v>427824</v>
      </c>
      <c r="I1771" s="14">
        <v>1</v>
      </c>
      <c r="J1771" s="7" t="s">
        <v>51</v>
      </c>
      <c r="K1771" s="7" t="s">
        <v>5640</v>
      </c>
      <c r="L1771" s="7" t="s">
        <v>5470</v>
      </c>
      <c r="M1771" s="5">
        <v>0</v>
      </c>
      <c r="N1771" s="7"/>
      <c r="O1771" s="5">
        <v>0</v>
      </c>
      <c r="P1771" s="37">
        <v>0</v>
      </c>
      <c r="Q1771" s="37">
        <v>0</v>
      </c>
      <c r="R1771" s="37">
        <v>0</v>
      </c>
    </row>
    <row r="1772" spans="1:18" x14ac:dyDescent="0.25">
      <c r="A1772" s="5">
        <v>21</v>
      </c>
      <c r="B1772" s="7" t="s">
        <v>5641</v>
      </c>
      <c r="C1772" s="9">
        <v>0</v>
      </c>
      <c r="D1772" s="9">
        <v>0</v>
      </c>
      <c r="E1772" s="9">
        <v>721819</v>
      </c>
      <c r="F1772" s="9">
        <v>0</v>
      </c>
      <c r="G1772" s="20">
        <v>721819</v>
      </c>
      <c r="H1772" s="20">
        <v>0</v>
      </c>
      <c r="I1772" s="14">
        <v>0</v>
      </c>
      <c r="J1772" s="7" t="s">
        <v>51</v>
      </c>
      <c r="K1772" s="7" t="s">
        <v>5642</v>
      </c>
      <c r="L1772" s="7" t="s">
        <v>5470</v>
      </c>
      <c r="M1772" s="5">
        <v>0</v>
      </c>
      <c r="N1772" s="7"/>
      <c r="O1772" s="5">
        <v>0</v>
      </c>
      <c r="P1772" s="37">
        <v>0</v>
      </c>
      <c r="Q1772" s="37">
        <v>0</v>
      </c>
      <c r="R1772" s="37">
        <v>0</v>
      </c>
    </row>
    <row r="1773" spans="1:18" x14ac:dyDescent="0.25">
      <c r="A1773" s="5">
        <v>21</v>
      </c>
      <c r="B1773" s="7" t="s">
        <v>5643</v>
      </c>
      <c r="C1773" s="9">
        <v>0</v>
      </c>
      <c r="D1773" s="9">
        <v>0</v>
      </c>
      <c r="E1773" s="9">
        <v>877</v>
      </c>
      <c r="F1773" s="9">
        <v>0</v>
      </c>
      <c r="G1773" s="20">
        <v>877</v>
      </c>
      <c r="H1773" s="20">
        <v>0</v>
      </c>
      <c r="I1773" s="14">
        <v>0</v>
      </c>
      <c r="J1773" s="7" t="s">
        <v>51</v>
      </c>
      <c r="K1773" s="7" t="s">
        <v>5644</v>
      </c>
      <c r="L1773" s="7" t="s">
        <v>5470</v>
      </c>
      <c r="M1773" s="5">
        <v>0</v>
      </c>
      <c r="N1773" s="7"/>
      <c r="O1773" s="5">
        <v>0</v>
      </c>
      <c r="P1773" s="37">
        <v>0</v>
      </c>
      <c r="Q1773" s="37">
        <v>0</v>
      </c>
      <c r="R1773" s="37">
        <v>0</v>
      </c>
    </row>
    <row r="1774" spans="1:18" x14ac:dyDescent="0.25">
      <c r="A1774" s="5">
        <v>21</v>
      </c>
      <c r="B1774" s="7" t="s">
        <v>5645</v>
      </c>
      <c r="C1774" s="9">
        <v>0</v>
      </c>
      <c r="D1774" s="9">
        <v>0</v>
      </c>
      <c r="E1774" s="9">
        <v>827380</v>
      </c>
      <c r="F1774" s="9">
        <v>0</v>
      </c>
      <c r="G1774" s="20">
        <v>827380</v>
      </c>
      <c r="H1774" s="20">
        <v>0</v>
      </c>
      <c r="I1774" s="14">
        <v>0</v>
      </c>
      <c r="J1774" s="7" t="s">
        <v>51</v>
      </c>
      <c r="K1774" s="7" t="s">
        <v>5646</v>
      </c>
      <c r="L1774" s="7" t="s">
        <v>5470</v>
      </c>
      <c r="M1774" s="5">
        <v>0</v>
      </c>
      <c r="N1774" s="7"/>
      <c r="O1774" s="5">
        <v>0</v>
      </c>
      <c r="P1774" s="37">
        <v>0</v>
      </c>
      <c r="Q1774" s="37">
        <v>0</v>
      </c>
      <c r="R1774" s="37">
        <v>0</v>
      </c>
    </row>
    <row r="1775" spans="1:18" x14ac:dyDescent="0.25">
      <c r="A1775" s="5">
        <v>21</v>
      </c>
      <c r="B1775" s="7" t="s">
        <v>5647</v>
      </c>
      <c r="C1775" s="9">
        <v>0</v>
      </c>
      <c r="D1775" s="9">
        <v>0</v>
      </c>
      <c r="E1775" s="9">
        <v>693837</v>
      </c>
      <c r="F1775" s="9">
        <v>0</v>
      </c>
      <c r="G1775" s="20">
        <v>693837</v>
      </c>
      <c r="H1775" s="20">
        <v>693837</v>
      </c>
      <c r="I1775" s="14">
        <v>1</v>
      </c>
      <c r="J1775" s="7" t="s">
        <v>51</v>
      </c>
      <c r="K1775" s="7" t="s">
        <v>5648</v>
      </c>
      <c r="L1775" s="7" t="s">
        <v>5470</v>
      </c>
      <c r="M1775" s="5">
        <v>0</v>
      </c>
      <c r="N1775" s="7"/>
      <c r="O1775" s="5">
        <v>0</v>
      </c>
      <c r="P1775" s="37">
        <v>0</v>
      </c>
      <c r="Q1775" s="37">
        <v>0</v>
      </c>
      <c r="R1775" s="37">
        <v>0</v>
      </c>
    </row>
    <row r="1776" spans="1:18" x14ac:dyDescent="0.25">
      <c r="A1776" s="5">
        <v>21</v>
      </c>
      <c r="B1776" s="7" t="s">
        <v>5649</v>
      </c>
      <c r="C1776" s="9">
        <v>0</v>
      </c>
      <c r="D1776" s="9">
        <v>0</v>
      </c>
      <c r="E1776" s="9">
        <v>22220</v>
      </c>
      <c r="F1776" s="9">
        <v>0</v>
      </c>
      <c r="G1776" s="20">
        <v>22220</v>
      </c>
      <c r="H1776" s="20">
        <v>8014.8510992325755</v>
      </c>
      <c r="I1776" s="14">
        <v>0.36070436990245613</v>
      </c>
      <c r="J1776" s="7" t="s">
        <v>51</v>
      </c>
      <c r="K1776" s="7" t="s">
        <v>5650</v>
      </c>
      <c r="L1776" s="7" t="s">
        <v>5479</v>
      </c>
      <c r="M1776" s="5">
        <v>0</v>
      </c>
      <c r="N1776" s="7"/>
      <c r="O1776" s="5">
        <v>0</v>
      </c>
      <c r="P1776" s="37">
        <v>0</v>
      </c>
      <c r="Q1776" s="37">
        <v>0</v>
      </c>
      <c r="R1776" s="37">
        <v>0</v>
      </c>
    </row>
    <row r="1777" spans="1:18" x14ac:dyDescent="0.25">
      <c r="A1777" s="5">
        <v>21</v>
      </c>
      <c r="B1777" s="7" t="s">
        <v>5651</v>
      </c>
      <c r="C1777" s="9">
        <v>0</v>
      </c>
      <c r="D1777" s="9">
        <v>0</v>
      </c>
      <c r="E1777" s="9">
        <v>1250426</v>
      </c>
      <c r="F1777" s="9">
        <v>0</v>
      </c>
      <c r="G1777" s="20">
        <v>1250426</v>
      </c>
      <c r="H1777" s="20">
        <v>1250426</v>
      </c>
      <c r="I1777" s="14">
        <v>1</v>
      </c>
      <c r="J1777" s="7" t="s">
        <v>51</v>
      </c>
      <c r="K1777" s="7" t="s">
        <v>5652</v>
      </c>
      <c r="L1777" s="7" t="s">
        <v>5494</v>
      </c>
      <c r="M1777" s="5">
        <v>0</v>
      </c>
      <c r="N1777" s="7"/>
      <c r="O1777" s="5">
        <v>0</v>
      </c>
      <c r="P1777" s="37">
        <v>0</v>
      </c>
      <c r="Q1777" s="37">
        <v>0</v>
      </c>
      <c r="R1777" s="37">
        <v>0</v>
      </c>
    </row>
    <row r="1778" spans="1:18" x14ac:dyDescent="0.25">
      <c r="A1778" s="5">
        <v>21</v>
      </c>
      <c r="B1778" s="7" t="s">
        <v>5653</v>
      </c>
      <c r="C1778" s="9">
        <v>0</v>
      </c>
      <c r="D1778" s="9">
        <v>0</v>
      </c>
      <c r="E1778" s="9">
        <v>3641763</v>
      </c>
      <c r="F1778" s="9">
        <v>0</v>
      </c>
      <c r="G1778" s="20">
        <v>3641763</v>
      </c>
      <c r="H1778" s="20">
        <v>3641763</v>
      </c>
      <c r="I1778" s="14">
        <v>1</v>
      </c>
      <c r="J1778" s="7" t="s">
        <v>51</v>
      </c>
      <c r="K1778" s="7" t="s">
        <v>5654</v>
      </c>
      <c r="L1778" s="7" t="s">
        <v>5494</v>
      </c>
      <c r="M1778" s="5">
        <v>0</v>
      </c>
      <c r="N1778" s="7"/>
      <c r="O1778" s="5">
        <v>0</v>
      </c>
      <c r="P1778" s="37">
        <v>0</v>
      </c>
      <c r="Q1778" s="37">
        <v>0</v>
      </c>
      <c r="R1778" s="37">
        <v>0</v>
      </c>
    </row>
    <row r="1779" spans="1:18" x14ac:dyDescent="0.25">
      <c r="A1779" s="5">
        <v>21</v>
      </c>
      <c r="B1779" s="7" t="s">
        <v>5655</v>
      </c>
      <c r="C1779" s="9">
        <v>0</v>
      </c>
      <c r="D1779" s="9">
        <v>0</v>
      </c>
      <c r="E1779" s="9">
        <v>466863</v>
      </c>
      <c r="F1779" s="9">
        <v>0</v>
      </c>
      <c r="G1779" s="20">
        <v>466863</v>
      </c>
      <c r="H1779" s="20">
        <v>466863</v>
      </c>
      <c r="I1779" s="14">
        <v>1</v>
      </c>
      <c r="J1779" s="7" t="s">
        <v>51</v>
      </c>
      <c r="K1779" s="7" t="s">
        <v>5656</v>
      </c>
      <c r="L1779" s="7" t="s">
        <v>5494</v>
      </c>
      <c r="M1779" s="5">
        <v>0</v>
      </c>
      <c r="N1779" s="7"/>
      <c r="O1779" s="5">
        <v>0</v>
      </c>
      <c r="P1779" s="37">
        <v>0</v>
      </c>
      <c r="Q1779" s="37">
        <v>0</v>
      </c>
      <c r="R1779" s="37">
        <v>0</v>
      </c>
    </row>
    <row r="1780" spans="1:18" x14ac:dyDescent="0.25">
      <c r="A1780" s="5">
        <v>21</v>
      </c>
      <c r="B1780" s="7" t="s">
        <v>5657</v>
      </c>
      <c r="C1780" s="9">
        <v>0</v>
      </c>
      <c r="D1780" s="9">
        <v>0</v>
      </c>
      <c r="E1780" s="9">
        <v>130525</v>
      </c>
      <c r="F1780" s="9">
        <v>0</v>
      </c>
      <c r="G1780" s="20">
        <v>130525</v>
      </c>
      <c r="H1780" s="20">
        <v>27085.188845401608</v>
      </c>
      <c r="I1780" s="14">
        <v>0.20750958701705885</v>
      </c>
      <c r="J1780" s="7" t="s">
        <v>51</v>
      </c>
      <c r="K1780" s="7" t="s">
        <v>5658</v>
      </c>
      <c r="L1780" s="7" t="s">
        <v>5494</v>
      </c>
      <c r="M1780" s="5">
        <v>0</v>
      </c>
      <c r="N1780" s="7"/>
      <c r="O1780" s="5">
        <v>0</v>
      </c>
      <c r="P1780" s="37">
        <v>0</v>
      </c>
      <c r="Q1780" s="37">
        <v>0</v>
      </c>
      <c r="R1780" s="37">
        <v>0</v>
      </c>
    </row>
    <row r="1781" spans="1:18" x14ac:dyDescent="0.25">
      <c r="A1781" s="5">
        <v>21</v>
      </c>
      <c r="B1781" s="7" t="s">
        <v>5659</v>
      </c>
      <c r="C1781" s="9">
        <v>0</v>
      </c>
      <c r="D1781" s="9">
        <v>0</v>
      </c>
      <c r="E1781" s="9">
        <v>597390</v>
      </c>
      <c r="F1781" s="9">
        <v>0</v>
      </c>
      <c r="G1781" s="20">
        <v>597390</v>
      </c>
      <c r="H1781" s="20">
        <v>510199.01524809009</v>
      </c>
      <c r="I1781" s="14">
        <v>0.85404679564118935</v>
      </c>
      <c r="J1781" s="7" t="s">
        <v>51</v>
      </c>
      <c r="K1781" s="7" t="s">
        <v>5660</v>
      </c>
      <c r="L1781" s="7" t="s">
        <v>5494</v>
      </c>
      <c r="M1781" s="5">
        <v>0</v>
      </c>
      <c r="N1781" s="7"/>
      <c r="O1781" s="5">
        <v>0</v>
      </c>
      <c r="P1781" s="37">
        <v>0</v>
      </c>
      <c r="Q1781" s="37">
        <v>0</v>
      </c>
      <c r="R1781" s="37">
        <v>0</v>
      </c>
    </row>
    <row r="1782" spans="1:18" x14ac:dyDescent="0.25">
      <c r="A1782" s="5">
        <v>21</v>
      </c>
      <c r="B1782" s="7" t="s">
        <v>5661</v>
      </c>
      <c r="C1782" s="9">
        <v>0</v>
      </c>
      <c r="D1782" s="9">
        <v>0</v>
      </c>
      <c r="E1782" s="9">
        <v>130525</v>
      </c>
      <c r="F1782" s="9">
        <v>0</v>
      </c>
      <c r="G1782" s="20">
        <v>130525</v>
      </c>
      <c r="H1782" s="20">
        <v>47080.93788151809</v>
      </c>
      <c r="I1782" s="14">
        <v>0.36070436990245613</v>
      </c>
      <c r="J1782" s="7" t="s">
        <v>51</v>
      </c>
      <c r="K1782" s="7" t="s">
        <v>5662</v>
      </c>
      <c r="L1782" s="7" t="s">
        <v>5494</v>
      </c>
      <c r="M1782" s="5">
        <v>0</v>
      </c>
      <c r="N1782" s="7"/>
      <c r="O1782" s="5">
        <v>0</v>
      </c>
      <c r="P1782" s="37">
        <v>0</v>
      </c>
      <c r="Q1782" s="37">
        <v>0</v>
      </c>
      <c r="R1782" s="37">
        <v>0</v>
      </c>
    </row>
    <row r="1783" spans="1:18" x14ac:dyDescent="0.25">
      <c r="A1783" s="5">
        <v>21</v>
      </c>
      <c r="B1783" s="7" t="s">
        <v>5663</v>
      </c>
      <c r="C1783" s="9">
        <v>0</v>
      </c>
      <c r="D1783" s="9">
        <v>0</v>
      </c>
      <c r="E1783" s="9">
        <v>398407</v>
      </c>
      <c r="F1783" s="9">
        <v>0</v>
      </c>
      <c r="G1783" s="20">
        <v>398407</v>
      </c>
      <c r="H1783" s="20">
        <v>398407</v>
      </c>
      <c r="I1783" s="14">
        <v>1</v>
      </c>
      <c r="J1783" s="7" t="s">
        <v>51</v>
      </c>
      <c r="K1783" s="7" t="s">
        <v>5664</v>
      </c>
      <c r="L1783" s="7" t="s">
        <v>5494</v>
      </c>
      <c r="M1783" s="5">
        <v>0</v>
      </c>
      <c r="N1783" s="7"/>
      <c r="O1783" s="5">
        <v>0</v>
      </c>
      <c r="P1783" s="37">
        <v>0</v>
      </c>
      <c r="Q1783" s="37">
        <v>0</v>
      </c>
      <c r="R1783" s="37">
        <v>0</v>
      </c>
    </row>
    <row r="1784" spans="1:18" x14ac:dyDescent="0.25">
      <c r="A1784" s="5">
        <v>21</v>
      </c>
      <c r="B1784" s="7" t="s">
        <v>5665</v>
      </c>
      <c r="C1784" s="9">
        <v>0</v>
      </c>
      <c r="D1784" s="9">
        <v>0</v>
      </c>
      <c r="E1784" s="9">
        <v>203623</v>
      </c>
      <c r="F1784" s="9">
        <v>0</v>
      </c>
      <c r="G1784" s="20">
        <v>203623</v>
      </c>
      <c r="H1784" s="20">
        <v>0</v>
      </c>
      <c r="I1784" s="14">
        <v>0</v>
      </c>
      <c r="J1784" s="7" t="s">
        <v>51</v>
      </c>
      <c r="K1784" s="7" t="s">
        <v>5666</v>
      </c>
      <c r="L1784" s="7" t="s">
        <v>5494</v>
      </c>
      <c r="M1784" s="5">
        <v>0</v>
      </c>
      <c r="N1784" s="7"/>
      <c r="O1784" s="5">
        <v>0</v>
      </c>
      <c r="P1784" s="37">
        <v>0</v>
      </c>
      <c r="Q1784" s="37">
        <v>0</v>
      </c>
      <c r="R1784" s="37">
        <v>0</v>
      </c>
    </row>
    <row r="1785" spans="1:18" x14ac:dyDescent="0.25">
      <c r="A1785" s="5">
        <v>21</v>
      </c>
      <c r="B1785" s="7" t="s">
        <v>5667</v>
      </c>
      <c r="C1785" s="9">
        <v>0</v>
      </c>
      <c r="D1785" s="9">
        <v>0</v>
      </c>
      <c r="E1785" s="9">
        <v>877889</v>
      </c>
      <c r="F1785" s="9">
        <v>0</v>
      </c>
      <c r="G1785" s="20">
        <v>877889</v>
      </c>
      <c r="H1785" s="20">
        <v>406455.14138405852</v>
      </c>
      <c r="I1785" s="14">
        <v>0.4629914959454538</v>
      </c>
      <c r="J1785" s="7" t="s">
        <v>51</v>
      </c>
      <c r="K1785" s="7" t="s">
        <v>5668</v>
      </c>
      <c r="L1785" s="7" t="s">
        <v>5507</v>
      </c>
      <c r="M1785" s="5">
        <v>0</v>
      </c>
      <c r="N1785" s="7"/>
      <c r="O1785" s="5">
        <v>0</v>
      </c>
      <c r="P1785" s="37">
        <v>0</v>
      </c>
      <c r="Q1785" s="37">
        <v>0</v>
      </c>
      <c r="R1785" s="37">
        <v>0</v>
      </c>
    </row>
    <row r="1786" spans="1:18" x14ac:dyDescent="0.25">
      <c r="A1786" s="5">
        <v>21</v>
      </c>
      <c r="B1786" s="7" t="s">
        <v>5669</v>
      </c>
      <c r="C1786" s="9">
        <v>0</v>
      </c>
      <c r="D1786" s="9">
        <v>0</v>
      </c>
      <c r="E1786" s="9">
        <v>4944470</v>
      </c>
      <c r="F1786" s="9">
        <v>0</v>
      </c>
      <c r="G1786" s="20">
        <v>4944470</v>
      </c>
      <c r="H1786" s="20">
        <v>0</v>
      </c>
      <c r="I1786" s="14">
        <v>0</v>
      </c>
      <c r="J1786" s="7" t="s">
        <v>5670</v>
      </c>
      <c r="K1786" s="7" t="s">
        <v>5671</v>
      </c>
      <c r="L1786" s="7" t="s">
        <v>5672</v>
      </c>
      <c r="M1786" s="5">
        <v>0</v>
      </c>
      <c r="N1786" s="7"/>
      <c r="O1786" s="5">
        <v>0</v>
      </c>
      <c r="P1786" s="37">
        <v>0</v>
      </c>
      <c r="Q1786" s="37">
        <v>0</v>
      </c>
      <c r="R1786" s="37">
        <v>0</v>
      </c>
    </row>
    <row r="1787" spans="1:18" x14ac:dyDescent="0.25">
      <c r="A1787" s="5">
        <v>21</v>
      </c>
      <c r="B1787" s="7" t="s">
        <v>5673</v>
      </c>
      <c r="C1787" s="9">
        <v>0</v>
      </c>
      <c r="D1787" s="9">
        <v>0</v>
      </c>
      <c r="E1787" s="9">
        <v>1519241</v>
      </c>
      <c r="F1787" s="9">
        <v>0</v>
      </c>
      <c r="G1787" s="20">
        <v>1519241</v>
      </c>
      <c r="H1787" s="20">
        <v>0</v>
      </c>
      <c r="I1787" s="14">
        <v>0</v>
      </c>
      <c r="J1787" s="7" t="s">
        <v>2145</v>
      </c>
      <c r="K1787" s="7" t="s">
        <v>4501</v>
      </c>
      <c r="L1787" s="7" t="s">
        <v>5674</v>
      </c>
      <c r="M1787" s="5">
        <v>0</v>
      </c>
      <c r="N1787" s="7"/>
      <c r="O1787" s="5">
        <v>0</v>
      </c>
      <c r="P1787" s="37">
        <v>0</v>
      </c>
      <c r="Q1787" s="37">
        <v>0</v>
      </c>
      <c r="R1787" s="37">
        <v>0</v>
      </c>
    </row>
    <row r="1788" spans="1:18" x14ac:dyDescent="0.25">
      <c r="A1788" s="5">
        <v>21</v>
      </c>
      <c r="B1788" s="7" t="s">
        <v>5675</v>
      </c>
      <c r="C1788" s="9">
        <v>0</v>
      </c>
      <c r="D1788" s="9">
        <v>0</v>
      </c>
      <c r="E1788" s="9">
        <v>326243024</v>
      </c>
      <c r="F1788" s="9">
        <v>0</v>
      </c>
      <c r="G1788" s="20">
        <v>326243024</v>
      </c>
      <c r="H1788" s="20">
        <v>0</v>
      </c>
      <c r="I1788" s="14">
        <v>0</v>
      </c>
      <c r="J1788" s="7" t="s">
        <v>5676</v>
      </c>
      <c r="K1788" s="7" t="s">
        <v>5677</v>
      </c>
      <c r="L1788" s="7" t="s">
        <v>5678</v>
      </c>
      <c r="M1788" s="5">
        <v>0</v>
      </c>
      <c r="N1788" s="7"/>
      <c r="O1788" s="5">
        <v>0</v>
      </c>
      <c r="P1788" s="37">
        <v>0</v>
      </c>
      <c r="Q1788" s="37">
        <v>0</v>
      </c>
      <c r="R1788" s="37">
        <v>0</v>
      </c>
    </row>
    <row r="1789" spans="1:18" x14ac:dyDescent="0.25">
      <c r="A1789" s="5">
        <v>21</v>
      </c>
      <c r="B1789" s="7" t="s">
        <v>5679</v>
      </c>
      <c r="C1789" s="9">
        <v>0</v>
      </c>
      <c r="D1789" s="9">
        <v>0</v>
      </c>
      <c r="E1789" s="9">
        <v>-2823760</v>
      </c>
      <c r="F1789" s="9">
        <v>0</v>
      </c>
      <c r="G1789" s="20">
        <v>-2823760</v>
      </c>
      <c r="H1789" s="20">
        <v>0</v>
      </c>
      <c r="I1789" s="14">
        <v>0</v>
      </c>
      <c r="J1789" s="7" t="s">
        <v>5680</v>
      </c>
      <c r="K1789" s="7" t="s">
        <v>5681</v>
      </c>
      <c r="L1789" s="7" t="s">
        <v>5682</v>
      </c>
      <c r="M1789" s="5">
        <v>0</v>
      </c>
      <c r="N1789" s="7"/>
      <c r="O1789" s="5">
        <v>0</v>
      </c>
      <c r="P1789" s="37">
        <v>0</v>
      </c>
      <c r="Q1789" s="37">
        <v>0</v>
      </c>
      <c r="R1789" s="37">
        <v>0</v>
      </c>
    </row>
    <row r="1790" spans="1:18" x14ac:dyDescent="0.25">
      <c r="A1790" s="5">
        <v>21</v>
      </c>
      <c r="B1790" s="7" t="s">
        <v>5683</v>
      </c>
      <c r="C1790" s="9">
        <v>0</v>
      </c>
      <c r="D1790" s="9">
        <v>0</v>
      </c>
      <c r="E1790" s="9">
        <v>105580</v>
      </c>
      <c r="F1790" s="9">
        <v>0</v>
      </c>
      <c r="G1790" s="20">
        <v>105580</v>
      </c>
      <c r="H1790" s="20">
        <v>0</v>
      </c>
      <c r="I1790" s="14">
        <v>0</v>
      </c>
      <c r="J1790" s="7" t="s">
        <v>341</v>
      </c>
      <c r="K1790" s="7" t="s">
        <v>5684</v>
      </c>
      <c r="L1790" s="7" t="s">
        <v>5685</v>
      </c>
      <c r="M1790" s="5">
        <v>0</v>
      </c>
      <c r="N1790" s="7"/>
      <c r="O1790" s="5">
        <v>0</v>
      </c>
      <c r="P1790" s="37">
        <v>0</v>
      </c>
      <c r="Q1790" s="37">
        <v>0</v>
      </c>
      <c r="R1790" s="37">
        <v>0</v>
      </c>
    </row>
    <row r="1791" spans="1:18" x14ac:dyDescent="0.25">
      <c r="A1791" s="5">
        <v>21</v>
      </c>
      <c r="B1791" s="7" t="s">
        <v>5686</v>
      </c>
      <c r="C1791" s="9">
        <v>0</v>
      </c>
      <c r="D1791" s="9">
        <v>0</v>
      </c>
      <c r="E1791" s="9">
        <v>130686716</v>
      </c>
      <c r="F1791" s="9">
        <v>0</v>
      </c>
      <c r="G1791" s="20">
        <v>130686716</v>
      </c>
      <c r="H1791" s="20">
        <v>0</v>
      </c>
      <c r="I1791" s="14">
        <v>0</v>
      </c>
      <c r="J1791" s="7" t="s">
        <v>5170</v>
      </c>
      <c r="K1791" s="7" t="s">
        <v>5687</v>
      </c>
      <c r="L1791" s="7" t="s">
        <v>5688</v>
      </c>
      <c r="M1791" s="5">
        <v>0</v>
      </c>
      <c r="N1791" s="7"/>
      <c r="O1791" s="5">
        <v>0</v>
      </c>
      <c r="P1791" s="37">
        <v>0</v>
      </c>
      <c r="Q1791" s="37">
        <v>0</v>
      </c>
      <c r="R1791" s="37">
        <v>0</v>
      </c>
    </row>
    <row r="1792" spans="1:18" x14ac:dyDescent="0.25">
      <c r="A1792" s="5">
        <v>21</v>
      </c>
      <c r="B1792" s="7" t="s">
        <v>5689</v>
      </c>
      <c r="C1792" s="9">
        <v>0</v>
      </c>
      <c r="D1792" s="9">
        <v>0</v>
      </c>
      <c r="E1792" s="9">
        <v>34543397</v>
      </c>
      <c r="F1792" s="9">
        <v>0</v>
      </c>
      <c r="G1792" s="20">
        <v>34543397</v>
      </c>
      <c r="H1792" s="20">
        <v>0</v>
      </c>
      <c r="I1792" s="14">
        <v>0</v>
      </c>
      <c r="J1792" s="7" t="s">
        <v>5670</v>
      </c>
      <c r="K1792" s="7" t="s">
        <v>5690</v>
      </c>
      <c r="L1792" s="7" t="s">
        <v>5691</v>
      </c>
      <c r="M1792" s="5">
        <v>0</v>
      </c>
      <c r="N1792" s="7"/>
      <c r="O1792" s="5">
        <v>0</v>
      </c>
      <c r="P1792" s="37">
        <v>0</v>
      </c>
      <c r="Q1792" s="37">
        <v>0</v>
      </c>
      <c r="R1792" s="37">
        <v>0</v>
      </c>
    </row>
    <row r="1793" spans="1:18" x14ac:dyDescent="0.25">
      <c r="A1793" s="5">
        <v>21</v>
      </c>
      <c r="B1793" s="7" t="s">
        <v>5692</v>
      </c>
      <c r="C1793" s="9">
        <v>0</v>
      </c>
      <c r="D1793" s="9">
        <v>0</v>
      </c>
      <c r="E1793" s="9">
        <v>16319636</v>
      </c>
      <c r="F1793" s="9">
        <v>0</v>
      </c>
      <c r="G1793" s="20">
        <v>16319636</v>
      </c>
      <c r="H1793" s="20">
        <v>0</v>
      </c>
      <c r="I1793" s="14">
        <v>0</v>
      </c>
      <c r="J1793" s="7" t="s">
        <v>51</v>
      </c>
      <c r="K1793" s="7" t="s">
        <v>5693</v>
      </c>
      <c r="L1793" s="7" t="s">
        <v>5694</v>
      </c>
      <c r="M1793" s="5">
        <v>0</v>
      </c>
      <c r="N1793" s="7"/>
      <c r="O1793" s="5">
        <v>0</v>
      </c>
      <c r="P1793" s="37">
        <v>0</v>
      </c>
      <c r="Q1793" s="37">
        <v>0</v>
      </c>
      <c r="R1793" s="37">
        <v>0</v>
      </c>
    </row>
    <row r="1794" spans="1:18" x14ac:dyDescent="0.25">
      <c r="A1794" s="5">
        <v>21</v>
      </c>
      <c r="B1794" s="7" t="s">
        <v>5695</v>
      </c>
      <c r="C1794" s="9">
        <v>0</v>
      </c>
      <c r="D1794" s="9">
        <v>0</v>
      </c>
      <c r="E1794" s="9">
        <v>14304865</v>
      </c>
      <c r="F1794" s="9">
        <v>0</v>
      </c>
      <c r="G1794" s="20">
        <v>14304865</v>
      </c>
      <c r="H1794" s="20">
        <v>0</v>
      </c>
      <c r="I1794" s="14">
        <v>0</v>
      </c>
      <c r="J1794" s="7" t="s">
        <v>51</v>
      </c>
      <c r="K1794" s="7" t="s">
        <v>5696</v>
      </c>
      <c r="L1794" s="7" t="s">
        <v>5697</v>
      </c>
      <c r="M1794" s="5">
        <v>0</v>
      </c>
      <c r="N1794" s="7"/>
      <c r="O1794" s="5">
        <v>0</v>
      </c>
      <c r="P1794" s="37">
        <v>0</v>
      </c>
      <c r="Q1794" s="37">
        <v>0</v>
      </c>
      <c r="R1794" s="37">
        <v>0</v>
      </c>
    </row>
    <row r="1795" spans="1:18" x14ac:dyDescent="0.25">
      <c r="A1795" s="5">
        <v>21</v>
      </c>
      <c r="B1795" s="7" t="s">
        <v>5698</v>
      </c>
      <c r="C1795" s="9">
        <v>0</v>
      </c>
      <c r="D1795" s="9">
        <v>0</v>
      </c>
      <c r="E1795" s="9">
        <v>10491001</v>
      </c>
      <c r="F1795" s="9">
        <v>0</v>
      </c>
      <c r="G1795" s="20">
        <v>10491001</v>
      </c>
      <c r="H1795" s="20">
        <v>0</v>
      </c>
      <c r="I1795" s="14">
        <v>0</v>
      </c>
      <c r="J1795" s="7" t="s">
        <v>51</v>
      </c>
      <c r="K1795" s="7" t="s">
        <v>5699</v>
      </c>
      <c r="L1795" s="7" t="s">
        <v>5697</v>
      </c>
      <c r="M1795" s="5">
        <v>0</v>
      </c>
      <c r="N1795" s="7"/>
      <c r="O1795" s="5">
        <v>0</v>
      </c>
      <c r="P1795" s="37">
        <v>0</v>
      </c>
      <c r="Q1795" s="37">
        <v>0</v>
      </c>
      <c r="R1795" s="37">
        <v>0</v>
      </c>
    </row>
    <row r="1796" spans="1:18" x14ac:dyDescent="0.25">
      <c r="A1796" s="5">
        <v>21</v>
      </c>
      <c r="B1796" s="7" t="s">
        <v>5700</v>
      </c>
      <c r="C1796" s="9">
        <v>0</v>
      </c>
      <c r="D1796" s="9">
        <v>0</v>
      </c>
      <c r="E1796" s="9">
        <v>1954581</v>
      </c>
      <c r="F1796" s="9">
        <v>0</v>
      </c>
      <c r="G1796" s="20">
        <v>1954581</v>
      </c>
      <c r="H1796" s="20">
        <v>0</v>
      </c>
      <c r="I1796" s="14">
        <v>0</v>
      </c>
      <c r="J1796" s="7" t="s">
        <v>51</v>
      </c>
      <c r="K1796" s="7" t="s">
        <v>5701</v>
      </c>
      <c r="L1796" s="7" t="s">
        <v>5702</v>
      </c>
      <c r="M1796" s="5">
        <v>0</v>
      </c>
      <c r="N1796" s="7"/>
      <c r="O1796" s="5">
        <v>0</v>
      </c>
      <c r="P1796" s="37">
        <v>0</v>
      </c>
      <c r="Q1796" s="37">
        <v>0</v>
      </c>
      <c r="R1796" s="37">
        <v>0</v>
      </c>
    </row>
    <row r="1797" spans="1:18" x14ac:dyDescent="0.25">
      <c r="A1797" s="5">
        <v>21</v>
      </c>
      <c r="B1797" s="7" t="s">
        <v>5703</v>
      </c>
      <c r="C1797" s="9">
        <v>0</v>
      </c>
      <c r="D1797" s="9">
        <v>0</v>
      </c>
      <c r="E1797" s="9">
        <v>45134770</v>
      </c>
      <c r="F1797" s="9">
        <v>0</v>
      </c>
      <c r="G1797" s="20">
        <v>45134770</v>
      </c>
      <c r="H1797" s="20">
        <v>0</v>
      </c>
      <c r="I1797" s="14">
        <v>0</v>
      </c>
      <c r="J1797" s="7" t="s">
        <v>51</v>
      </c>
      <c r="K1797" s="7" t="s">
        <v>5704</v>
      </c>
      <c r="L1797" s="7" t="s">
        <v>5705</v>
      </c>
      <c r="M1797" s="5">
        <v>0</v>
      </c>
      <c r="N1797" s="7"/>
      <c r="O1797" s="5">
        <v>0</v>
      </c>
      <c r="P1797" s="37">
        <v>0</v>
      </c>
      <c r="Q1797" s="37">
        <v>0</v>
      </c>
      <c r="R1797" s="37">
        <v>0</v>
      </c>
    </row>
    <row r="1798" spans="1:18" x14ac:dyDescent="0.25">
      <c r="A1798" s="5">
        <v>21</v>
      </c>
      <c r="B1798" s="7" t="s">
        <v>5706</v>
      </c>
      <c r="C1798" s="9">
        <v>0</v>
      </c>
      <c r="D1798" s="9">
        <v>0</v>
      </c>
      <c r="E1798" s="9">
        <v>27944748</v>
      </c>
      <c r="F1798" s="9">
        <v>0</v>
      </c>
      <c r="G1798" s="20">
        <v>27944748</v>
      </c>
      <c r="H1798" s="20">
        <v>0</v>
      </c>
      <c r="I1798" s="14">
        <v>0</v>
      </c>
      <c r="J1798" s="7" t="s">
        <v>51</v>
      </c>
      <c r="K1798" s="7" t="s">
        <v>5707</v>
      </c>
      <c r="L1798" s="7" t="s">
        <v>5708</v>
      </c>
      <c r="M1798" s="5">
        <v>0</v>
      </c>
      <c r="N1798" s="7"/>
      <c r="O1798" s="5">
        <v>0</v>
      </c>
      <c r="P1798" s="37">
        <v>0</v>
      </c>
      <c r="Q1798" s="37">
        <v>0</v>
      </c>
      <c r="R1798" s="37">
        <v>0</v>
      </c>
    </row>
    <row r="1799" spans="1:18" x14ac:dyDescent="0.25">
      <c r="A1799" s="5">
        <v>21</v>
      </c>
      <c r="B1799" s="7" t="s">
        <v>5709</v>
      </c>
      <c r="C1799" s="9">
        <v>0</v>
      </c>
      <c r="D1799" s="9">
        <v>0</v>
      </c>
      <c r="E1799" s="9">
        <v>424016683</v>
      </c>
      <c r="F1799" s="9">
        <v>0</v>
      </c>
      <c r="G1799" s="20">
        <v>424016683</v>
      </c>
      <c r="H1799" s="20">
        <v>0</v>
      </c>
      <c r="I1799" s="14">
        <v>0</v>
      </c>
      <c r="J1799" s="7" t="s">
        <v>51</v>
      </c>
      <c r="K1799" s="7" t="s">
        <v>5710</v>
      </c>
      <c r="L1799" s="7" t="s">
        <v>5711</v>
      </c>
      <c r="M1799" s="5">
        <v>0</v>
      </c>
      <c r="N1799" s="7"/>
      <c r="O1799" s="5">
        <v>0</v>
      </c>
      <c r="P1799" s="37">
        <v>0</v>
      </c>
      <c r="Q1799" s="37">
        <v>0</v>
      </c>
      <c r="R1799" s="37">
        <v>0</v>
      </c>
    </row>
    <row r="1800" spans="1:18" x14ac:dyDescent="0.25">
      <c r="A1800" s="5">
        <v>21</v>
      </c>
      <c r="B1800" s="7" t="s">
        <v>5712</v>
      </c>
      <c r="C1800" s="9">
        <v>0</v>
      </c>
      <c r="D1800" s="9">
        <v>0</v>
      </c>
      <c r="E1800" s="9">
        <v>7299251</v>
      </c>
      <c r="F1800" s="9">
        <v>0</v>
      </c>
      <c r="G1800" s="20">
        <v>7299251</v>
      </c>
      <c r="H1800" s="20">
        <v>0</v>
      </c>
      <c r="I1800" s="14">
        <v>0</v>
      </c>
      <c r="J1800" s="7" t="s">
        <v>51</v>
      </c>
      <c r="K1800" s="7" t="s">
        <v>5713</v>
      </c>
      <c r="L1800" s="7" t="s">
        <v>5711</v>
      </c>
      <c r="M1800" s="5">
        <v>0</v>
      </c>
      <c r="N1800" s="7"/>
      <c r="O1800" s="5">
        <v>0</v>
      </c>
      <c r="P1800" s="37">
        <v>0</v>
      </c>
      <c r="Q1800" s="37">
        <v>0</v>
      </c>
      <c r="R1800" s="37">
        <v>0</v>
      </c>
    </row>
    <row r="1801" spans="1:18" x14ac:dyDescent="0.25">
      <c r="A1801" s="5">
        <v>21</v>
      </c>
      <c r="B1801" s="7" t="s">
        <v>5714</v>
      </c>
      <c r="C1801" s="9">
        <v>0</v>
      </c>
      <c r="D1801" s="9">
        <v>0</v>
      </c>
      <c r="E1801" s="9">
        <v>57075615</v>
      </c>
      <c r="F1801" s="9">
        <v>0</v>
      </c>
      <c r="G1801" s="20">
        <v>57075615</v>
      </c>
      <c r="H1801" s="20">
        <v>0</v>
      </c>
      <c r="I1801" s="14">
        <v>0</v>
      </c>
      <c r="J1801" s="7" t="s">
        <v>51</v>
      </c>
      <c r="K1801" s="7" t="s">
        <v>5715</v>
      </c>
      <c r="L1801" s="7" t="s">
        <v>5711</v>
      </c>
      <c r="M1801" s="5">
        <v>0</v>
      </c>
      <c r="N1801" s="7"/>
      <c r="O1801" s="5">
        <v>0</v>
      </c>
      <c r="P1801" s="37">
        <v>0</v>
      </c>
      <c r="Q1801" s="37">
        <v>0</v>
      </c>
      <c r="R1801" s="37">
        <v>0</v>
      </c>
    </row>
    <row r="1802" spans="1:18" x14ac:dyDescent="0.25">
      <c r="A1802" s="5">
        <v>21</v>
      </c>
      <c r="B1802" s="7" t="s">
        <v>5716</v>
      </c>
      <c r="C1802" s="9">
        <v>0</v>
      </c>
      <c r="D1802" s="9">
        <v>0</v>
      </c>
      <c r="E1802" s="9">
        <v>1213210</v>
      </c>
      <c r="F1802" s="9">
        <v>0</v>
      </c>
      <c r="G1802" s="20">
        <v>1213210</v>
      </c>
      <c r="H1802" s="20">
        <v>0</v>
      </c>
      <c r="I1802" s="14">
        <v>0</v>
      </c>
      <c r="J1802" s="7" t="s">
        <v>51</v>
      </c>
      <c r="K1802" s="7" t="s">
        <v>5717</v>
      </c>
      <c r="L1802" s="7" t="s">
        <v>5711</v>
      </c>
      <c r="M1802" s="5">
        <v>0</v>
      </c>
      <c r="N1802" s="7"/>
      <c r="O1802" s="5">
        <v>0</v>
      </c>
      <c r="P1802" s="37">
        <v>0</v>
      </c>
      <c r="Q1802" s="37">
        <v>0</v>
      </c>
      <c r="R1802" s="37">
        <v>0</v>
      </c>
    </row>
    <row r="1803" spans="1:18" x14ac:dyDescent="0.25">
      <c r="A1803" s="5">
        <v>26</v>
      </c>
      <c r="B1803" s="7" t="s">
        <v>139</v>
      </c>
      <c r="C1803" s="9">
        <v>0</v>
      </c>
      <c r="D1803" s="9">
        <v>0</v>
      </c>
      <c r="E1803" s="9">
        <v>23527517</v>
      </c>
      <c r="F1803" s="9">
        <v>0</v>
      </c>
      <c r="G1803" s="20">
        <v>23527517</v>
      </c>
      <c r="H1803" s="20">
        <v>21886540.190235134</v>
      </c>
      <c r="I1803" s="14">
        <v>0.93025286902290349</v>
      </c>
      <c r="J1803" s="7" t="s">
        <v>45</v>
      </c>
      <c r="K1803" s="7" t="s">
        <v>140</v>
      </c>
      <c r="L1803" s="7" t="s">
        <v>141</v>
      </c>
      <c r="M1803" s="5">
        <v>0</v>
      </c>
      <c r="N1803" s="7"/>
      <c r="O1803" s="5">
        <v>0</v>
      </c>
      <c r="P1803" s="37">
        <v>0</v>
      </c>
      <c r="Q1803" s="37">
        <v>0</v>
      </c>
      <c r="R1803" s="37">
        <v>0</v>
      </c>
    </row>
    <row r="1804" spans="1:18" x14ac:dyDescent="0.25">
      <c r="A1804" s="5">
        <v>26</v>
      </c>
      <c r="B1804" s="7" t="s">
        <v>5718</v>
      </c>
      <c r="C1804" s="9">
        <v>0</v>
      </c>
      <c r="D1804" s="9">
        <v>0</v>
      </c>
      <c r="E1804" s="9">
        <v>19436650</v>
      </c>
      <c r="F1804" s="9">
        <v>0</v>
      </c>
      <c r="G1804" s="20">
        <v>19436650</v>
      </c>
      <c r="H1804" s="20">
        <v>18081004.300194252</v>
      </c>
      <c r="I1804" s="14">
        <v>0.93025311976056846</v>
      </c>
      <c r="J1804" s="7" t="s">
        <v>45</v>
      </c>
      <c r="K1804" s="7" t="s">
        <v>5719</v>
      </c>
      <c r="L1804" s="7" t="s">
        <v>5720</v>
      </c>
      <c r="M1804" s="5">
        <v>0</v>
      </c>
      <c r="N1804" s="7"/>
      <c r="O1804" s="5">
        <v>0</v>
      </c>
      <c r="P1804" s="37">
        <v>0</v>
      </c>
      <c r="Q1804" s="37">
        <v>0</v>
      </c>
      <c r="R1804" s="37">
        <v>0</v>
      </c>
    </row>
    <row r="1805" spans="1:18" x14ac:dyDescent="0.25">
      <c r="A1805" s="5">
        <v>26</v>
      </c>
      <c r="B1805" s="7" t="s">
        <v>5721</v>
      </c>
      <c r="C1805" s="9">
        <v>0</v>
      </c>
      <c r="D1805" s="9">
        <v>0</v>
      </c>
      <c r="E1805" s="9">
        <v>58756874</v>
      </c>
      <c r="F1805" s="9">
        <v>0</v>
      </c>
      <c r="G1805" s="20">
        <v>58756874</v>
      </c>
      <c r="H1805" s="20">
        <v>54658754.070587225</v>
      </c>
      <c r="I1805" s="14">
        <v>0.9302529278631676</v>
      </c>
      <c r="J1805" s="7" t="s">
        <v>45</v>
      </c>
      <c r="K1805" s="7" t="s">
        <v>5722</v>
      </c>
      <c r="L1805" s="7" t="s">
        <v>5723</v>
      </c>
      <c r="M1805" s="5">
        <v>0</v>
      </c>
      <c r="N1805" s="7"/>
      <c r="O1805" s="5">
        <v>0</v>
      </c>
      <c r="P1805" s="37">
        <v>0</v>
      </c>
      <c r="Q1805" s="37">
        <v>0</v>
      </c>
      <c r="R1805" s="37">
        <v>0</v>
      </c>
    </row>
    <row r="1806" spans="1:18" x14ac:dyDescent="0.25">
      <c r="A1806" s="5">
        <v>26</v>
      </c>
      <c r="B1806" s="7" t="s">
        <v>5724</v>
      </c>
      <c r="C1806" s="9">
        <v>0</v>
      </c>
      <c r="D1806" s="9">
        <v>0</v>
      </c>
      <c r="E1806" s="9">
        <v>29540828</v>
      </c>
      <c r="F1806" s="9">
        <v>0</v>
      </c>
      <c r="G1806" s="20">
        <v>29540828</v>
      </c>
      <c r="H1806" s="20">
        <v>27480443.650295239</v>
      </c>
      <c r="I1806" s="14">
        <v>0.9302529925801416</v>
      </c>
      <c r="J1806" s="7" t="s">
        <v>45</v>
      </c>
      <c r="K1806" s="7" t="s">
        <v>5725</v>
      </c>
      <c r="L1806" s="7" t="s">
        <v>5726</v>
      </c>
      <c r="M1806" s="5">
        <v>0</v>
      </c>
      <c r="N1806" s="7"/>
      <c r="O1806" s="5">
        <v>0</v>
      </c>
      <c r="P1806" s="37">
        <v>0</v>
      </c>
      <c r="Q1806" s="37">
        <v>0</v>
      </c>
      <c r="R1806" s="37">
        <v>0</v>
      </c>
    </row>
    <row r="1807" spans="1:18" x14ac:dyDescent="0.25">
      <c r="A1807" s="5">
        <v>26</v>
      </c>
      <c r="B1807" s="7" t="s">
        <v>5727</v>
      </c>
      <c r="C1807" s="9">
        <v>0</v>
      </c>
      <c r="D1807" s="9">
        <v>0</v>
      </c>
      <c r="E1807" s="9">
        <v>36221628</v>
      </c>
      <c r="F1807" s="9">
        <v>0</v>
      </c>
      <c r="G1807" s="20">
        <v>36221628</v>
      </c>
      <c r="H1807" s="20">
        <v>33695270.120361999</v>
      </c>
      <c r="I1807" s="14">
        <v>0.93025277937154005</v>
      </c>
      <c r="J1807" s="7" t="s">
        <v>45</v>
      </c>
      <c r="K1807" s="7" t="s">
        <v>5728</v>
      </c>
      <c r="L1807" s="7" t="s">
        <v>5729</v>
      </c>
      <c r="M1807" s="5">
        <v>0</v>
      </c>
      <c r="N1807" s="7"/>
      <c r="O1807" s="5">
        <v>0</v>
      </c>
      <c r="P1807" s="37">
        <v>0</v>
      </c>
      <c r="Q1807" s="37">
        <v>0</v>
      </c>
      <c r="R1807" s="37">
        <v>0</v>
      </c>
    </row>
    <row r="1808" spans="1:18" x14ac:dyDescent="0.25">
      <c r="A1808" s="5">
        <v>26</v>
      </c>
      <c r="B1808" s="7" t="s">
        <v>5730</v>
      </c>
      <c r="C1808" s="9">
        <v>0</v>
      </c>
      <c r="D1808" s="9">
        <v>0</v>
      </c>
      <c r="E1808" s="9">
        <v>42898516</v>
      </c>
      <c r="F1808" s="9">
        <v>0</v>
      </c>
      <c r="G1808" s="20">
        <v>42898516</v>
      </c>
      <c r="H1808" s="20">
        <v>39906467.900428735</v>
      </c>
      <c r="I1808" s="14">
        <v>0.93025287635657916</v>
      </c>
      <c r="J1808" s="7" t="s">
        <v>45</v>
      </c>
      <c r="K1808" s="7" t="s">
        <v>5731</v>
      </c>
      <c r="L1808" s="7" t="s">
        <v>5732</v>
      </c>
      <c r="M1808" s="5">
        <v>0</v>
      </c>
      <c r="N1808" s="7"/>
      <c r="O1808" s="5">
        <v>0</v>
      </c>
      <c r="P1808" s="37">
        <v>0</v>
      </c>
      <c r="Q1808" s="37">
        <v>0</v>
      </c>
      <c r="R1808" s="37">
        <v>0</v>
      </c>
    </row>
    <row r="1809" spans="1:18" x14ac:dyDescent="0.25">
      <c r="A1809" s="5">
        <v>26</v>
      </c>
      <c r="B1809" s="7" t="s">
        <v>5733</v>
      </c>
      <c r="C1809" s="9">
        <v>0</v>
      </c>
      <c r="D1809" s="9">
        <v>0</v>
      </c>
      <c r="E1809" s="9">
        <v>740184</v>
      </c>
      <c r="F1809" s="9">
        <v>0</v>
      </c>
      <c r="G1809" s="20">
        <v>740184</v>
      </c>
      <c r="H1809" s="20">
        <v>688555.01000739378</v>
      </c>
      <c r="I1809" s="14">
        <v>0.93024843823615988</v>
      </c>
      <c r="J1809" s="7" t="s">
        <v>45</v>
      </c>
      <c r="K1809" s="7" t="s">
        <v>54</v>
      </c>
      <c r="L1809" s="7" t="s">
        <v>5734</v>
      </c>
      <c r="M1809" s="5">
        <v>0</v>
      </c>
      <c r="N1809" s="7"/>
      <c r="O1809" s="5">
        <v>0</v>
      </c>
      <c r="P1809" s="37">
        <v>0</v>
      </c>
      <c r="Q1809" s="37">
        <v>0</v>
      </c>
      <c r="R1809" s="37">
        <v>0</v>
      </c>
    </row>
    <row r="1810" spans="1:18" x14ac:dyDescent="0.25">
      <c r="A1810" s="5">
        <v>26</v>
      </c>
      <c r="B1810" s="7" t="s">
        <v>1687</v>
      </c>
      <c r="C1810" s="9">
        <v>0</v>
      </c>
      <c r="D1810" s="9">
        <v>0</v>
      </c>
      <c r="E1810" s="9">
        <v>8700455</v>
      </c>
      <c r="F1810" s="9">
        <v>0</v>
      </c>
      <c r="G1810" s="20">
        <v>8700455</v>
      </c>
      <c r="H1810" s="20">
        <v>8093623.040086952</v>
      </c>
      <c r="I1810" s="14">
        <v>0.93025284770589034</v>
      </c>
      <c r="J1810" s="7" t="s">
        <v>45</v>
      </c>
      <c r="K1810" s="7" t="s">
        <v>1688</v>
      </c>
      <c r="L1810" s="7" t="s">
        <v>1689</v>
      </c>
      <c r="M1810" s="5">
        <v>0</v>
      </c>
      <c r="N1810" s="7"/>
      <c r="O1810" s="5">
        <v>0</v>
      </c>
      <c r="P1810" s="37">
        <v>0</v>
      </c>
      <c r="Q1810" s="37">
        <v>0</v>
      </c>
      <c r="R1810" s="37">
        <v>0</v>
      </c>
    </row>
    <row r="1811" spans="1:18" x14ac:dyDescent="0.25">
      <c r="A1811" s="5">
        <v>26</v>
      </c>
      <c r="B1811" s="7" t="s">
        <v>5735</v>
      </c>
      <c r="C1811" s="9">
        <v>0</v>
      </c>
      <c r="D1811" s="9">
        <v>0</v>
      </c>
      <c r="E1811" s="9">
        <v>1792062</v>
      </c>
      <c r="F1811" s="9">
        <v>0</v>
      </c>
      <c r="G1811" s="20">
        <v>1792062</v>
      </c>
      <c r="H1811" s="20">
        <v>1667067.3200179113</v>
      </c>
      <c r="I1811" s="14">
        <v>0.93025091766797763</v>
      </c>
      <c r="J1811" s="7" t="s">
        <v>45</v>
      </c>
      <c r="K1811" s="7" t="s">
        <v>5736</v>
      </c>
      <c r="L1811" s="7" t="s">
        <v>5737</v>
      </c>
      <c r="M1811" s="5">
        <v>0</v>
      </c>
      <c r="N1811" s="7"/>
      <c r="O1811" s="5">
        <v>0</v>
      </c>
      <c r="P1811" s="37">
        <v>0</v>
      </c>
      <c r="Q1811" s="37">
        <v>0</v>
      </c>
      <c r="R1811" s="37">
        <v>0</v>
      </c>
    </row>
    <row r="1812" spans="1:18" x14ac:dyDescent="0.25">
      <c r="A1812" s="5">
        <v>26</v>
      </c>
      <c r="B1812" s="7" t="s">
        <v>5738</v>
      </c>
      <c r="C1812" s="9">
        <v>0</v>
      </c>
      <c r="D1812" s="9">
        <v>0</v>
      </c>
      <c r="E1812" s="9">
        <v>212730</v>
      </c>
      <c r="F1812" s="9">
        <v>0</v>
      </c>
      <c r="G1812" s="20">
        <v>212730</v>
      </c>
      <c r="H1812" s="20">
        <v>197895.47000211914</v>
      </c>
      <c r="I1812" s="14">
        <v>0.93026592395110774</v>
      </c>
      <c r="J1812" s="7" t="s">
        <v>45</v>
      </c>
      <c r="K1812" s="7" t="s">
        <v>5739</v>
      </c>
      <c r="L1812" s="7" t="s">
        <v>5740</v>
      </c>
      <c r="M1812" s="5">
        <v>0</v>
      </c>
      <c r="N1812" s="7"/>
      <c r="O1812" s="5">
        <v>0</v>
      </c>
      <c r="P1812" s="37">
        <v>0</v>
      </c>
      <c r="Q1812" s="37">
        <v>0</v>
      </c>
      <c r="R1812" s="37">
        <v>0</v>
      </c>
    </row>
    <row r="1813" spans="1:18" x14ac:dyDescent="0.25">
      <c r="A1813" s="5">
        <v>26</v>
      </c>
      <c r="B1813" s="7" t="s">
        <v>5741</v>
      </c>
      <c r="C1813" s="9">
        <v>0</v>
      </c>
      <c r="D1813" s="9">
        <v>0</v>
      </c>
      <c r="E1813" s="9">
        <v>7148078</v>
      </c>
      <c r="F1813" s="9">
        <v>0</v>
      </c>
      <c r="G1813" s="20">
        <v>7148078</v>
      </c>
      <c r="H1813" s="20">
        <v>6649516.9600714343</v>
      </c>
      <c r="I1813" s="14">
        <v>0.93025243430072169</v>
      </c>
      <c r="J1813" s="7" t="s">
        <v>45</v>
      </c>
      <c r="K1813" s="7" t="s">
        <v>5742</v>
      </c>
      <c r="L1813" s="7" t="s">
        <v>5743</v>
      </c>
      <c r="M1813" s="5">
        <v>0</v>
      </c>
      <c r="N1813" s="7"/>
      <c r="O1813" s="5">
        <v>0</v>
      </c>
      <c r="P1813" s="37">
        <v>0</v>
      </c>
      <c r="Q1813" s="37">
        <v>0</v>
      </c>
      <c r="R1813" s="37">
        <v>0</v>
      </c>
    </row>
    <row r="1814" spans="1:18" x14ac:dyDescent="0.25">
      <c r="A1814" s="5">
        <v>26</v>
      </c>
      <c r="B1814" s="7" t="s">
        <v>5744</v>
      </c>
      <c r="C1814" s="9">
        <v>0</v>
      </c>
      <c r="D1814" s="9">
        <v>0</v>
      </c>
      <c r="E1814" s="9">
        <v>508980</v>
      </c>
      <c r="F1814" s="9">
        <v>0</v>
      </c>
      <c r="G1814" s="20">
        <v>508980</v>
      </c>
      <c r="H1814" s="20">
        <v>473483.05000508664</v>
      </c>
      <c r="I1814" s="14">
        <v>0.93025865457402379</v>
      </c>
      <c r="J1814" s="7" t="s">
        <v>45</v>
      </c>
      <c r="K1814" s="7" t="s">
        <v>4501</v>
      </c>
      <c r="L1814" s="7" t="s">
        <v>5745</v>
      </c>
      <c r="M1814" s="5">
        <v>0</v>
      </c>
      <c r="N1814" s="7"/>
      <c r="O1814" s="5">
        <v>0</v>
      </c>
      <c r="P1814" s="37">
        <v>0</v>
      </c>
      <c r="Q1814" s="37">
        <v>0</v>
      </c>
      <c r="R1814" s="37">
        <v>0</v>
      </c>
    </row>
    <row r="1815" spans="1:18" x14ac:dyDescent="0.25">
      <c r="A1815" s="5">
        <v>26</v>
      </c>
      <c r="B1815" s="7" t="s">
        <v>5746</v>
      </c>
      <c r="C1815" s="9">
        <v>0</v>
      </c>
      <c r="D1815" s="9">
        <v>0</v>
      </c>
      <c r="E1815" s="9">
        <v>15993783</v>
      </c>
      <c r="F1815" s="9">
        <v>0</v>
      </c>
      <c r="G1815" s="20">
        <v>15993783</v>
      </c>
      <c r="H1815" s="20">
        <v>14878269.010159843</v>
      </c>
      <c r="I1815" s="14">
        <v>0.93025327467303032</v>
      </c>
      <c r="J1815" s="7" t="s">
        <v>45</v>
      </c>
      <c r="K1815" s="7" t="s">
        <v>5747</v>
      </c>
      <c r="L1815" s="7" t="s">
        <v>5748</v>
      </c>
      <c r="M1815" s="5">
        <v>0</v>
      </c>
      <c r="N1815" s="7"/>
      <c r="O1815" s="5">
        <v>0</v>
      </c>
      <c r="P1815" s="37">
        <v>0</v>
      </c>
      <c r="Q1815" s="37">
        <v>0</v>
      </c>
      <c r="R1815" s="37">
        <v>0</v>
      </c>
    </row>
    <row r="1816" spans="1:18" x14ac:dyDescent="0.25">
      <c r="A1816" s="5">
        <v>26</v>
      </c>
      <c r="B1816" s="7" t="s">
        <v>5749</v>
      </c>
      <c r="C1816" s="9">
        <v>0</v>
      </c>
      <c r="D1816" s="9">
        <v>0</v>
      </c>
      <c r="E1816" s="9">
        <v>55710897</v>
      </c>
      <c r="F1816" s="9">
        <v>0</v>
      </c>
      <c r="G1816" s="20">
        <v>55710897</v>
      </c>
      <c r="H1816" s="20">
        <v>51825223.08055678</v>
      </c>
      <c r="I1816" s="14">
        <v>0.93025289254554244</v>
      </c>
      <c r="J1816" s="7" t="s">
        <v>45</v>
      </c>
      <c r="K1816" s="7" t="s">
        <v>1813</v>
      </c>
      <c r="L1816" s="7" t="s">
        <v>5750</v>
      </c>
      <c r="M1816" s="5">
        <v>0</v>
      </c>
      <c r="N1816" s="7"/>
      <c r="O1816" s="5">
        <v>0</v>
      </c>
      <c r="P1816" s="37">
        <v>0</v>
      </c>
      <c r="Q1816" s="37">
        <v>0</v>
      </c>
      <c r="R1816" s="37">
        <v>0</v>
      </c>
    </row>
    <row r="1817" spans="1:18" x14ac:dyDescent="0.25">
      <c r="A1817" s="5">
        <v>26</v>
      </c>
      <c r="B1817" s="7" t="s">
        <v>5751</v>
      </c>
      <c r="C1817" s="9">
        <v>0</v>
      </c>
      <c r="D1817" s="9">
        <v>0</v>
      </c>
      <c r="E1817" s="9">
        <v>73323</v>
      </c>
      <c r="F1817" s="9">
        <v>0</v>
      </c>
      <c r="G1817" s="20">
        <v>73323</v>
      </c>
      <c r="H1817" s="20">
        <v>68210.960000736653</v>
      </c>
      <c r="I1817" s="14">
        <v>0.93028053954061696</v>
      </c>
      <c r="J1817" s="7" t="s">
        <v>45</v>
      </c>
      <c r="K1817" s="7" t="s">
        <v>5752</v>
      </c>
      <c r="L1817" s="7" t="s">
        <v>5753</v>
      </c>
      <c r="M1817" s="5">
        <v>0</v>
      </c>
      <c r="N1817" s="7"/>
      <c r="O1817" s="5">
        <v>0</v>
      </c>
      <c r="P1817" s="37">
        <v>0</v>
      </c>
      <c r="Q1817" s="37">
        <v>0</v>
      </c>
      <c r="R1817" s="37">
        <v>0</v>
      </c>
    </row>
    <row r="1818" spans="1:18" x14ac:dyDescent="0.25">
      <c r="A1818" s="5">
        <v>26</v>
      </c>
      <c r="B1818" s="7" t="s">
        <v>1684</v>
      </c>
      <c r="C1818" s="9">
        <v>0</v>
      </c>
      <c r="D1818" s="9">
        <v>0</v>
      </c>
      <c r="E1818" s="9">
        <v>20849600</v>
      </c>
      <c r="F1818" s="9">
        <v>0</v>
      </c>
      <c r="G1818" s="20">
        <v>20849600</v>
      </c>
      <c r="H1818" s="20">
        <v>19395402.860208381</v>
      </c>
      <c r="I1818" s="14">
        <v>0.93025299575092002</v>
      </c>
      <c r="J1818" s="7" t="s">
        <v>45</v>
      </c>
      <c r="K1818" s="7" t="s">
        <v>1685</v>
      </c>
      <c r="L1818" s="7" t="s">
        <v>1686</v>
      </c>
      <c r="M1818" s="5">
        <v>0</v>
      </c>
      <c r="N1818" s="7" t="s">
        <v>170</v>
      </c>
      <c r="O1818" s="28">
        <v>1</v>
      </c>
      <c r="P1818" s="37">
        <v>-19395402.860208381</v>
      </c>
      <c r="Q1818" s="37">
        <v>0</v>
      </c>
      <c r="R1818" s="37">
        <v>0</v>
      </c>
    </row>
    <row r="1819" spans="1:18" x14ac:dyDescent="0.25">
      <c r="A1819" s="5">
        <v>26</v>
      </c>
      <c r="B1819" s="7" t="s">
        <v>5754</v>
      </c>
      <c r="C1819" s="9">
        <v>0</v>
      </c>
      <c r="D1819" s="9">
        <v>55438672</v>
      </c>
      <c r="E1819" s="9">
        <v>0</v>
      </c>
      <c r="F1819" s="9">
        <v>0</v>
      </c>
      <c r="G1819" s="20">
        <v>55438672</v>
      </c>
      <c r="H1819" s="20">
        <v>51571985.51055406</v>
      </c>
      <c r="I1819" s="14">
        <v>0.93025290199148458</v>
      </c>
      <c r="J1819" s="7" t="s">
        <v>45</v>
      </c>
      <c r="K1819" s="7" t="s">
        <v>5755</v>
      </c>
      <c r="L1819" s="7" t="s">
        <v>5756</v>
      </c>
      <c r="M1819" s="5">
        <v>0</v>
      </c>
      <c r="N1819" s="7"/>
      <c r="O1819" s="5">
        <v>0</v>
      </c>
      <c r="P1819" s="37">
        <v>0</v>
      </c>
      <c r="Q1819" s="37">
        <v>0</v>
      </c>
      <c r="R1819" s="37">
        <v>0</v>
      </c>
    </row>
    <row r="1820" spans="1:18" x14ac:dyDescent="0.25">
      <c r="A1820" s="5">
        <v>26</v>
      </c>
      <c r="B1820" s="7" t="s">
        <v>5757</v>
      </c>
      <c r="C1820" s="9">
        <v>0</v>
      </c>
      <c r="D1820" s="9">
        <v>0</v>
      </c>
      <c r="E1820" s="9">
        <v>27638210</v>
      </c>
      <c r="F1820" s="9">
        <v>0</v>
      </c>
      <c r="G1820" s="20">
        <v>27638210</v>
      </c>
      <c r="H1820" s="20">
        <v>25710523.440276213</v>
      </c>
      <c r="I1820" s="14">
        <v>0.93025284344667081</v>
      </c>
      <c r="J1820" s="7" t="s">
        <v>45</v>
      </c>
      <c r="K1820" s="7" t="s">
        <v>5758</v>
      </c>
      <c r="L1820" s="7" t="s">
        <v>5759</v>
      </c>
      <c r="M1820" s="5">
        <v>0</v>
      </c>
      <c r="N1820" s="7"/>
      <c r="O1820" s="5">
        <v>0</v>
      </c>
      <c r="P1820" s="37">
        <v>0</v>
      </c>
      <c r="Q1820" s="37">
        <v>0</v>
      </c>
      <c r="R1820" s="37">
        <v>0</v>
      </c>
    </row>
    <row r="1821" spans="1:18" x14ac:dyDescent="0.25">
      <c r="A1821" s="5">
        <v>26</v>
      </c>
      <c r="B1821" s="7" t="s">
        <v>5760</v>
      </c>
      <c r="C1821" s="9">
        <v>0</v>
      </c>
      <c r="D1821" s="9">
        <v>127613546</v>
      </c>
      <c r="E1821" s="9">
        <v>0</v>
      </c>
      <c r="F1821" s="9">
        <v>0</v>
      </c>
      <c r="G1821" s="20">
        <v>127613546</v>
      </c>
      <c r="H1821" s="20">
        <v>126337410.82491079</v>
      </c>
      <c r="I1821" s="14">
        <v>0.9900000022326062</v>
      </c>
      <c r="J1821" s="7" t="s">
        <v>45</v>
      </c>
      <c r="K1821" s="7" t="s">
        <v>5761</v>
      </c>
      <c r="L1821" s="7" t="s">
        <v>5762</v>
      </c>
      <c r="M1821" s="5">
        <v>0</v>
      </c>
      <c r="N1821" s="7"/>
      <c r="O1821" s="5">
        <v>0</v>
      </c>
      <c r="P1821" s="37">
        <v>0</v>
      </c>
      <c r="Q1821" s="37">
        <v>0</v>
      </c>
      <c r="R1821" s="37">
        <v>0</v>
      </c>
    </row>
    <row r="1822" spans="1:18" x14ac:dyDescent="0.25">
      <c r="A1822" s="5">
        <v>26</v>
      </c>
      <c r="B1822" s="7" t="s">
        <v>5763</v>
      </c>
      <c r="C1822" s="9">
        <v>0</v>
      </c>
      <c r="D1822" s="9">
        <v>0</v>
      </c>
      <c r="E1822" s="9">
        <v>712549860</v>
      </c>
      <c r="F1822" s="9">
        <v>0</v>
      </c>
      <c r="G1822" s="20">
        <v>712549860</v>
      </c>
      <c r="H1822" s="20">
        <v>0</v>
      </c>
      <c r="I1822" s="14">
        <v>0</v>
      </c>
      <c r="J1822" s="7" t="s">
        <v>46</v>
      </c>
      <c r="K1822" s="7" t="s">
        <v>5764</v>
      </c>
      <c r="L1822" s="7" t="s">
        <v>5765</v>
      </c>
      <c r="M1822" s="5">
        <v>0</v>
      </c>
      <c r="N1822" s="7"/>
      <c r="O1822" s="5">
        <v>0</v>
      </c>
      <c r="P1822" s="37">
        <v>0</v>
      </c>
      <c r="Q1822" s="37">
        <v>0</v>
      </c>
      <c r="R1822" s="37">
        <v>0</v>
      </c>
    </row>
    <row r="1823" spans="1:18" x14ac:dyDescent="0.25">
      <c r="A1823" s="5">
        <v>26</v>
      </c>
      <c r="B1823" s="7" t="s">
        <v>5766</v>
      </c>
      <c r="C1823" s="9">
        <v>0</v>
      </c>
      <c r="D1823" s="9">
        <v>0</v>
      </c>
      <c r="E1823" s="9">
        <v>700000000</v>
      </c>
      <c r="F1823" s="9">
        <v>0</v>
      </c>
      <c r="G1823" s="20">
        <v>700000000</v>
      </c>
      <c r="H1823" s="20">
        <v>0</v>
      </c>
      <c r="I1823" s="14">
        <v>0</v>
      </c>
      <c r="J1823" s="7" t="e">
        <v>#N/A</v>
      </c>
      <c r="K1823" s="7" t="e">
        <v>#N/A</v>
      </c>
      <c r="L1823" s="7" t="e">
        <v>#N/A</v>
      </c>
      <c r="M1823" s="5">
        <v>0</v>
      </c>
      <c r="N1823" s="7"/>
      <c r="O1823" s="5">
        <v>0</v>
      </c>
      <c r="P1823" s="37">
        <v>0</v>
      </c>
      <c r="Q1823" s="37">
        <v>0</v>
      </c>
      <c r="R1823" s="37">
        <v>0</v>
      </c>
    </row>
    <row r="1824" spans="1:18" x14ac:dyDescent="0.25">
      <c r="A1824" s="5">
        <v>26</v>
      </c>
      <c r="B1824" s="7" t="s">
        <v>5767</v>
      </c>
      <c r="C1824" s="9">
        <v>0</v>
      </c>
      <c r="D1824" s="9">
        <v>256304256</v>
      </c>
      <c r="E1824" s="9">
        <v>151501549</v>
      </c>
      <c r="F1824" s="9">
        <v>0</v>
      </c>
      <c r="G1824" s="20">
        <v>407805805</v>
      </c>
      <c r="H1824" s="20">
        <v>407805805</v>
      </c>
      <c r="I1824" s="14">
        <v>1</v>
      </c>
      <c r="J1824" s="7" t="s">
        <v>46</v>
      </c>
      <c r="K1824" s="7" t="s">
        <v>5768</v>
      </c>
      <c r="L1824" s="7" t="s">
        <v>5769</v>
      </c>
      <c r="M1824" s="5">
        <v>0</v>
      </c>
      <c r="N1824" s="7"/>
      <c r="O1824" s="5">
        <v>0</v>
      </c>
      <c r="P1824" s="37">
        <v>0</v>
      </c>
      <c r="Q1824" s="37">
        <v>0</v>
      </c>
      <c r="R1824" s="37">
        <v>0</v>
      </c>
    </row>
    <row r="1825" spans="1:18" x14ac:dyDescent="0.25">
      <c r="A1825" s="5">
        <v>26</v>
      </c>
      <c r="B1825" s="7" t="s">
        <v>5770</v>
      </c>
      <c r="C1825" s="9">
        <v>0</v>
      </c>
      <c r="D1825" s="9">
        <v>0</v>
      </c>
      <c r="E1825" s="9">
        <v>102366234</v>
      </c>
      <c r="F1825" s="9">
        <v>0</v>
      </c>
      <c r="G1825" s="20">
        <v>102366234</v>
      </c>
      <c r="H1825" s="20">
        <v>102366234</v>
      </c>
      <c r="I1825" s="14">
        <v>1</v>
      </c>
      <c r="J1825" s="7" t="s">
        <v>46</v>
      </c>
      <c r="K1825" s="7" t="s">
        <v>5771</v>
      </c>
      <c r="L1825" s="7" t="s">
        <v>5772</v>
      </c>
      <c r="M1825" s="5">
        <v>0</v>
      </c>
      <c r="N1825" s="7"/>
      <c r="O1825" s="5">
        <v>0</v>
      </c>
      <c r="P1825" s="37">
        <v>0</v>
      </c>
      <c r="Q1825" s="37">
        <v>0</v>
      </c>
      <c r="R1825" s="37">
        <v>0</v>
      </c>
    </row>
    <row r="1826" spans="1:18" x14ac:dyDescent="0.25">
      <c r="A1826" s="5">
        <v>8</v>
      </c>
      <c r="B1826" s="7" t="s">
        <v>5773</v>
      </c>
      <c r="C1826" s="9">
        <v>0</v>
      </c>
      <c r="D1826" s="9">
        <v>0</v>
      </c>
      <c r="E1826" s="9">
        <v>26992871</v>
      </c>
      <c r="F1826" s="9">
        <v>0</v>
      </c>
      <c r="G1826" s="20">
        <v>26992871</v>
      </c>
      <c r="H1826" s="20">
        <v>0</v>
      </c>
      <c r="I1826" s="14">
        <v>0</v>
      </c>
      <c r="J1826" s="7" t="s">
        <v>2502</v>
      </c>
      <c r="K1826" s="7" t="s">
        <v>5774</v>
      </c>
      <c r="L1826" s="7" t="s">
        <v>5774</v>
      </c>
      <c r="M1826" s="5">
        <v>0</v>
      </c>
      <c r="N1826" s="7"/>
      <c r="O1826" s="5">
        <v>0</v>
      </c>
      <c r="P1826" s="37">
        <v>0</v>
      </c>
      <c r="Q1826" s="37">
        <v>0</v>
      </c>
      <c r="R1826" s="37">
        <v>0</v>
      </c>
    </row>
    <row r="1827" spans="1:18" x14ac:dyDescent="0.25">
      <c r="A1827" s="5">
        <v>8</v>
      </c>
      <c r="B1827" s="7" t="s">
        <v>5775</v>
      </c>
      <c r="C1827" s="9">
        <v>0</v>
      </c>
      <c r="D1827" s="9">
        <v>0</v>
      </c>
      <c r="E1827" s="9">
        <v>7042936</v>
      </c>
      <c r="F1827" s="9">
        <v>0</v>
      </c>
      <c r="G1827" s="20">
        <v>7042936</v>
      </c>
      <c r="H1827" s="20">
        <v>0</v>
      </c>
      <c r="I1827" s="14">
        <v>0</v>
      </c>
      <c r="J1827" s="7" t="s">
        <v>2502</v>
      </c>
      <c r="K1827" s="7" t="s">
        <v>5776</v>
      </c>
      <c r="L1827" s="7" t="s">
        <v>5776</v>
      </c>
      <c r="M1827" s="5">
        <v>0</v>
      </c>
      <c r="N1827" s="7"/>
      <c r="O1827" s="5">
        <v>0</v>
      </c>
      <c r="P1827" s="37">
        <v>0</v>
      </c>
      <c r="Q1827" s="37">
        <v>0</v>
      </c>
      <c r="R1827" s="37">
        <v>0</v>
      </c>
    </row>
    <row r="1828" spans="1:18" x14ac:dyDescent="0.25">
      <c r="A1828" s="5">
        <v>8</v>
      </c>
      <c r="B1828" s="7" t="s">
        <v>5777</v>
      </c>
      <c r="C1828" s="9">
        <v>0</v>
      </c>
      <c r="D1828" s="9">
        <v>0</v>
      </c>
      <c r="E1828" s="9">
        <v>18491432</v>
      </c>
      <c r="F1828" s="9">
        <v>0</v>
      </c>
      <c r="G1828" s="20">
        <v>18491432</v>
      </c>
      <c r="H1828" s="20">
        <v>0</v>
      </c>
      <c r="I1828" s="14">
        <v>0</v>
      </c>
      <c r="J1828" s="7" t="s">
        <v>2502</v>
      </c>
      <c r="K1828" s="7" t="s">
        <v>5778</v>
      </c>
      <c r="L1828" s="7" t="s">
        <v>5778</v>
      </c>
      <c r="M1828" s="5">
        <v>0</v>
      </c>
      <c r="N1828" s="7"/>
      <c r="O1828" s="5">
        <v>0</v>
      </c>
      <c r="P1828" s="37">
        <v>0</v>
      </c>
      <c r="Q1828" s="37">
        <v>0</v>
      </c>
      <c r="R1828" s="37">
        <v>0</v>
      </c>
    </row>
    <row r="1829" spans="1:18" x14ac:dyDescent="0.25">
      <c r="A1829" s="5">
        <v>8</v>
      </c>
      <c r="B1829" s="7" t="s">
        <v>5779</v>
      </c>
      <c r="C1829" s="9">
        <v>0</v>
      </c>
      <c r="D1829" s="9">
        <v>0</v>
      </c>
      <c r="E1829" s="9">
        <v>20716373</v>
      </c>
      <c r="F1829" s="9">
        <v>0</v>
      </c>
      <c r="G1829" s="20">
        <v>20716373</v>
      </c>
      <c r="H1829" s="20">
        <v>0</v>
      </c>
      <c r="I1829" s="14">
        <v>0</v>
      </c>
      <c r="J1829" s="7" t="s">
        <v>2502</v>
      </c>
      <c r="K1829" s="7" t="s">
        <v>5780</v>
      </c>
      <c r="L1829" s="7" t="s">
        <v>5780</v>
      </c>
      <c r="M1829" s="5">
        <v>0</v>
      </c>
      <c r="N1829" s="7"/>
      <c r="O1829" s="5">
        <v>0</v>
      </c>
      <c r="P1829" s="37">
        <v>0</v>
      </c>
      <c r="Q1829" s="37">
        <v>0</v>
      </c>
      <c r="R1829" s="37">
        <v>0</v>
      </c>
    </row>
    <row r="1830" spans="1:18" x14ac:dyDescent="0.25">
      <c r="A1830" s="5">
        <v>8</v>
      </c>
      <c r="B1830" s="7" t="s">
        <v>5781</v>
      </c>
      <c r="C1830" s="9">
        <v>0</v>
      </c>
      <c r="D1830" s="9">
        <v>0</v>
      </c>
      <c r="E1830" s="9">
        <v>47771942</v>
      </c>
      <c r="F1830" s="9">
        <v>0</v>
      </c>
      <c r="G1830" s="20">
        <v>47771942</v>
      </c>
      <c r="H1830" s="20">
        <v>47771942</v>
      </c>
      <c r="I1830" s="14">
        <v>1</v>
      </c>
      <c r="J1830" s="7" t="s">
        <v>2502</v>
      </c>
      <c r="K1830" s="7" t="s">
        <v>5782</v>
      </c>
      <c r="L1830" s="7" t="s">
        <v>5782</v>
      </c>
      <c r="M1830" s="5">
        <v>0</v>
      </c>
      <c r="N1830" s="7"/>
      <c r="O1830" s="5">
        <v>0</v>
      </c>
      <c r="P1830" s="37">
        <v>0</v>
      </c>
      <c r="Q1830" s="37">
        <v>0</v>
      </c>
      <c r="R1830" s="37">
        <v>0</v>
      </c>
    </row>
    <row r="1831" spans="1:18" x14ac:dyDescent="0.25">
      <c r="A1831" s="5">
        <v>8</v>
      </c>
      <c r="B1831" s="7" t="s">
        <v>5783</v>
      </c>
      <c r="C1831" s="9">
        <v>0</v>
      </c>
      <c r="D1831" s="9">
        <v>0</v>
      </c>
      <c r="E1831" s="9">
        <v>29687183</v>
      </c>
      <c r="F1831" s="9">
        <v>0</v>
      </c>
      <c r="G1831" s="20">
        <v>29687183</v>
      </c>
      <c r="H1831" s="20">
        <v>29687183</v>
      </c>
      <c r="I1831" s="14">
        <v>1</v>
      </c>
      <c r="J1831" s="7" t="s">
        <v>2502</v>
      </c>
      <c r="K1831" s="7" t="s">
        <v>5784</v>
      </c>
      <c r="L1831" s="7" t="s">
        <v>5784</v>
      </c>
      <c r="M1831" s="5">
        <v>0</v>
      </c>
      <c r="N1831" s="7"/>
      <c r="O1831" s="5">
        <v>0</v>
      </c>
      <c r="P1831" s="37">
        <v>0</v>
      </c>
      <c r="Q1831" s="37">
        <v>0</v>
      </c>
      <c r="R1831" s="37">
        <v>0</v>
      </c>
    </row>
    <row r="1832" spans="1:18" x14ac:dyDescent="0.25">
      <c r="A1832" s="5">
        <v>8</v>
      </c>
      <c r="B1832" s="7" t="s">
        <v>5785</v>
      </c>
      <c r="C1832" s="9">
        <v>0</v>
      </c>
      <c r="D1832" s="9">
        <v>0</v>
      </c>
      <c r="E1832" s="9">
        <v>8721041</v>
      </c>
      <c r="F1832" s="9">
        <v>0</v>
      </c>
      <c r="G1832" s="20">
        <v>8721041</v>
      </c>
      <c r="H1832" s="20">
        <v>8721041</v>
      </c>
      <c r="I1832" s="14">
        <v>1</v>
      </c>
      <c r="J1832" s="7" t="s">
        <v>2502</v>
      </c>
      <c r="K1832" s="7" t="s">
        <v>5786</v>
      </c>
      <c r="L1832" s="7" t="s">
        <v>5786</v>
      </c>
      <c r="M1832" s="5">
        <v>0</v>
      </c>
      <c r="N1832" s="7"/>
      <c r="O1832" s="5">
        <v>0</v>
      </c>
      <c r="P1832" s="37">
        <v>0</v>
      </c>
      <c r="Q1832" s="37">
        <v>0</v>
      </c>
      <c r="R1832" s="37">
        <v>0</v>
      </c>
    </row>
    <row r="1833" spans="1:18" x14ac:dyDescent="0.25">
      <c r="A1833" s="5">
        <v>8</v>
      </c>
      <c r="B1833" s="7" t="s">
        <v>5787</v>
      </c>
      <c r="C1833" s="9">
        <v>0</v>
      </c>
      <c r="D1833" s="9">
        <v>0</v>
      </c>
      <c r="E1833" s="9">
        <v>190223</v>
      </c>
      <c r="F1833" s="9">
        <v>0</v>
      </c>
      <c r="G1833" s="20">
        <v>190223</v>
      </c>
      <c r="H1833" s="20">
        <v>190223</v>
      </c>
      <c r="I1833" s="14">
        <v>1</v>
      </c>
      <c r="J1833" s="7" t="s">
        <v>2502</v>
      </c>
      <c r="K1833" s="7" t="s">
        <v>5788</v>
      </c>
      <c r="L1833" s="7" t="s">
        <v>5788</v>
      </c>
      <c r="M1833" s="5">
        <v>0</v>
      </c>
      <c r="N1833" s="7"/>
      <c r="O1833" s="5">
        <v>0</v>
      </c>
      <c r="P1833" s="37">
        <v>0</v>
      </c>
      <c r="Q1833" s="37">
        <v>0</v>
      </c>
      <c r="R1833" s="37">
        <v>0</v>
      </c>
    </row>
    <row r="1834" spans="1:18" x14ac:dyDescent="0.25">
      <c r="A1834" s="5">
        <v>8</v>
      </c>
      <c r="B1834" s="7" t="s">
        <v>5789</v>
      </c>
      <c r="C1834" s="9">
        <v>0</v>
      </c>
      <c r="D1834" s="9">
        <v>0</v>
      </c>
      <c r="E1834" s="9">
        <v>1159000</v>
      </c>
      <c r="F1834" s="9">
        <v>0</v>
      </c>
      <c r="G1834" s="20">
        <v>1159000</v>
      </c>
      <c r="H1834" s="20">
        <v>1159000</v>
      </c>
      <c r="I1834" s="14">
        <v>1</v>
      </c>
      <c r="J1834" s="7" t="s">
        <v>2502</v>
      </c>
      <c r="K1834" s="7" t="s">
        <v>866</v>
      </c>
      <c r="L1834" s="7" t="s">
        <v>866</v>
      </c>
      <c r="M1834" s="5">
        <v>0</v>
      </c>
      <c r="N1834" s="7"/>
      <c r="O1834" s="5">
        <v>0</v>
      </c>
      <c r="P1834" s="37">
        <v>0</v>
      </c>
      <c r="Q1834" s="37">
        <v>0</v>
      </c>
      <c r="R1834" s="37">
        <v>0</v>
      </c>
    </row>
    <row r="1835" spans="1:18" x14ac:dyDescent="0.25">
      <c r="A1835" s="5">
        <v>8</v>
      </c>
      <c r="B1835" s="7" t="s">
        <v>5790</v>
      </c>
      <c r="C1835" s="9">
        <v>0</v>
      </c>
      <c r="D1835" s="9">
        <v>0</v>
      </c>
      <c r="E1835" s="9">
        <v>22344089</v>
      </c>
      <c r="F1835" s="9">
        <v>0</v>
      </c>
      <c r="G1835" s="20">
        <v>22344089</v>
      </c>
      <c r="H1835" s="20">
        <v>0</v>
      </c>
      <c r="I1835" s="14">
        <v>0</v>
      </c>
      <c r="J1835" s="7" t="s">
        <v>2502</v>
      </c>
      <c r="K1835" s="7" t="s">
        <v>5791</v>
      </c>
      <c r="L1835" s="7" t="s">
        <v>5791</v>
      </c>
      <c r="M1835" s="5">
        <v>0</v>
      </c>
      <c r="N1835" s="7"/>
      <c r="O1835" s="5">
        <v>0</v>
      </c>
      <c r="P1835" s="37">
        <v>0</v>
      </c>
      <c r="Q1835" s="37">
        <v>0</v>
      </c>
      <c r="R1835" s="37">
        <v>0</v>
      </c>
    </row>
    <row r="1836" spans="1:18" x14ac:dyDescent="0.25">
      <c r="A1836" s="5">
        <v>8</v>
      </c>
      <c r="B1836" s="7" t="s">
        <v>5792</v>
      </c>
      <c r="C1836" s="9">
        <v>0</v>
      </c>
      <c r="D1836" s="9">
        <v>0</v>
      </c>
      <c r="E1836" s="9">
        <v>16172813</v>
      </c>
      <c r="F1836" s="9">
        <v>0</v>
      </c>
      <c r="G1836" s="20">
        <v>16172813</v>
      </c>
      <c r="H1836" s="20">
        <v>16172813</v>
      </c>
      <c r="I1836" s="14">
        <v>1</v>
      </c>
      <c r="J1836" s="7" t="s">
        <v>2502</v>
      </c>
      <c r="K1836" s="7" t="s">
        <v>5793</v>
      </c>
      <c r="L1836" s="7" t="s">
        <v>5793</v>
      </c>
      <c r="M1836" s="5">
        <v>0</v>
      </c>
      <c r="N1836" s="7"/>
      <c r="O1836" s="5">
        <v>0</v>
      </c>
      <c r="P1836" s="37">
        <v>0</v>
      </c>
      <c r="Q1836" s="37">
        <v>0</v>
      </c>
      <c r="R1836" s="37">
        <v>0</v>
      </c>
    </row>
    <row r="1837" spans="1:18" x14ac:dyDescent="0.25">
      <c r="A1837" s="5">
        <v>8</v>
      </c>
      <c r="B1837" s="7" t="s">
        <v>5794</v>
      </c>
      <c r="C1837" s="9">
        <v>0</v>
      </c>
      <c r="D1837" s="9">
        <v>0</v>
      </c>
      <c r="E1837" s="9">
        <v>4790082</v>
      </c>
      <c r="F1837" s="9">
        <v>0</v>
      </c>
      <c r="G1837" s="20">
        <v>4790082</v>
      </c>
      <c r="H1837" s="20">
        <v>4790082</v>
      </c>
      <c r="I1837" s="14">
        <v>1</v>
      </c>
      <c r="J1837" s="7" t="s">
        <v>2502</v>
      </c>
      <c r="K1837" s="7" t="s">
        <v>5795</v>
      </c>
      <c r="L1837" s="7" t="s">
        <v>5795</v>
      </c>
      <c r="M1837" s="5">
        <v>0</v>
      </c>
      <c r="N1837" s="7"/>
      <c r="O1837" s="5">
        <v>0</v>
      </c>
      <c r="P1837" s="37">
        <v>0</v>
      </c>
      <c r="Q1837" s="37">
        <v>0</v>
      </c>
      <c r="R1837" s="37">
        <v>0</v>
      </c>
    </row>
    <row r="1838" spans="1:18" x14ac:dyDescent="0.25">
      <c r="A1838" s="5">
        <v>8</v>
      </c>
      <c r="B1838" s="7" t="s">
        <v>5796</v>
      </c>
      <c r="C1838" s="9">
        <v>0</v>
      </c>
      <c r="D1838" s="9">
        <v>0</v>
      </c>
      <c r="E1838" s="9">
        <v>1427688</v>
      </c>
      <c r="F1838" s="9">
        <v>0</v>
      </c>
      <c r="G1838" s="20">
        <v>1427688</v>
      </c>
      <c r="H1838" s="20">
        <v>1427688</v>
      </c>
      <c r="I1838" s="14">
        <v>1</v>
      </c>
      <c r="J1838" s="7" t="s">
        <v>2502</v>
      </c>
      <c r="K1838" s="7" t="s">
        <v>5797</v>
      </c>
      <c r="L1838" s="7" t="s">
        <v>5797</v>
      </c>
      <c r="M1838" s="5">
        <v>0</v>
      </c>
      <c r="N1838" s="7"/>
      <c r="O1838" s="5">
        <v>0</v>
      </c>
      <c r="P1838" s="37">
        <v>0</v>
      </c>
      <c r="Q1838" s="37">
        <v>0</v>
      </c>
      <c r="R1838" s="37">
        <v>0</v>
      </c>
    </row>
    <row r="1839" spans="1:18" x14ac:dyDescent="0.25">
      <c r="A1839" s="5">
        <v>8</v>
      </c>
      <c r="B1839" s="7" t="s">
        <v>5798</v>
      </c>
      <c r="C1839" s="9">
        <v>0</v>
      </c>
      <c r="D1839" s="9">
        <v>0</v>
      </c>
      <c r="E1839" s="9">
        <v>67860</v>
      </c>
      <c r="F1839" s="9">
        <v>0</v>
      </c>
      <c r="G1839" s="20">
        <v>67860</v>
      </c>
      <c r="H1839" s="20">
        <v>67860</v>
      </c>
      <c r="I1839" s="14">
        <v>1</v>
      </c>
      <c r="J1839" s="7" t="s">
        <v>212</v>
      </c>
      <c r="K1839" s="7" t="s">
        <v>5799</v>
      </c>
      <c r="L1839" s="7" t="s">
        <v>5799</v>
      </c>
      <c r="M1839" s="5">
        <v>0</v>
      </c>
      <c r="N1839" s="7"/>
      <c r="O1839" s="5">
        <v>0</v>
      </c>
      <c r="P1839" s="37">
        <v>0</v>
      </c>
      <c r="Q1839" s="37">
        <v>0</v>
      </c>
      <c r="R1839" s="37">
        <v>0</v>
      </c>
    </row>
    <row r="1840" spans="1:18" x14ac:dyDescent="0.25">
      <c r="A1840" s="5">
        <v>8</v>
      </c>
      <c r="B1840" s="7" t="s">
        <v>5800</v>
      </c>
      <c r="C1840" s="9">
        <v>0</v>
      </c>
      <c r="D1840" s="9">
        <v>0</v>
      </c>
      <c r="E1840" s="9">
        <v>646796</v>
      </c>
      <c r="F1840" s="9">
        <v>0</v>
      </c>
      <c r="G1840" s="20">
        <v>646796</v>
      </c>
      <c r="H1840" s="20">
        <v>646796</v>
      </c>
      <c r="I1840" s="14">
        <v>1</v>
      </c>
      <c r="J1840" s="7" t="s">
        <v>212</v>
      </c>
      <c r="K1840" s="7" t="s">
        <v>5797</v>
      </c>
      <c r="L1840" s="7" t="s">
        <v>5797</v>
      </c>
      <c r="M1840" s="5">
        <v>0</v>
      </c>
      <c r="N1840" s="7"/>
      <c r="O1840" s="5">
        <v>0</v>
      </c>
      <c r="P1840" s="37">
        <v>0</v>
      </c>
      <c r="Q1840" s="37">
        <v>0</v>
      </c>
      <c r="R1840" s="3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 de Ajustes</vt:lpstr>
      <vt:lpstr>Viáticos</vt:lpstr>
      <vt:lpstr>Beneficios Médicos</vt:lpstr>
      <vt:lpstr>Actividades de Esparcimiento</vt:lpstr>
      <vt:lpstr>Grupo Chilquinta</vt:lpstr>
      <vt:lpstr>Via Chilquinta</vt:lpstr>
      <vt:lpstr>Hoja4</vt:lpstr>
      <vt:lpstr>Ser</vt:lpstr>
      <vt:lpstr>OG</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 Gallardo</dc:creator>
  <cp:lastModifiedBy>Carla Luzzi</cp:lastModifiedBy>
  <dcterms:created xsi:type="dcterms:W3CDTF">2021-07-21T16:18:07Z</dcterms:created>
  <dcterms:modified xsi:type="dcterms:W3CDTF">2021-11-24T18:33:23Z</dcterms:modified>
</cp:coreProperties>
</file>